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tova_ev\Documents\Тендеры\План тендеров 2018\I квартал 18\"/>
    </mc:Choice>
  </mc:AlternateContent>
  <bookViews>
    <workbookView xWindow="-5940" yWindow="2280" windowWidth="28800" windowHeight="12315" tabRatio="774"/>
  </bookViews>
  <sheets>
    <sheet name="план тендеров работы,услуги " sheetId="11" r:id="rId1"/>
    <sheet name="Выходные дни" sheetId="12" state="hidden" r:id="rId2"/>
  </sheets>
  <definedNames>
    <definedName name="_xlnm._FilterDatabase" localSheetId="0" hidden="1">'план тендеров работы,услуги '!$A$3:$L$50</definedName>
    <definedName name="_xlnm.Print_Area" localSheetId="0">'план тендеров работы,услуги '!$A$1:$L$50</definedName>
  </definedNames>
  <calcPr calcId="152511"/>
</workbook>
</file>

<file path=xl/calcChain.xml><?xml version="1.0" encoding="utf-8"?>
<calcChain xmlns="http://schemas.openxmlformats.org/spreadsheetml/2006/main">
  <c r="E6" i="11" l="1"/>
  <c r="F6" i="11" s="1"/>
  <c r="G6" i="11" s="1"/>
  <c r="H6" i="11" s="1"/>
  <c r="I6" i="11" s="1"/>
  <c r="E7" i="11"/>
  <c r="F7" i="11" s="1"/>
  <c r="G7" i="11" s="1"/>
  <c r="H7" i="11" s="1"/>
  <c r="I7" i="11" s="1"/>
  <c r="E8" i="11"/>
  <c r="F8" i="11"/>
  <c r="G8" i="11" s="1"/>
  <c r="H8" i="11" s="1"/>
  <c r="I8" i="11" s="1"/>
  <c r="E9" i="11"/>
  <c r="F9" i="11" s="1"/>
  <c r="G9" i="11" s="1"/>
  <c r="H9" i="11" s="1"/>
  <c r="I9" i="11" s="1"/>
  <c r="E10" i="11"/>
  <c r="F10" i="11" s="1"/>
  <c r="G10" i="11" s="1"/>
  <c r="H10" i="11" s="1"/>
  <c r="I10" i="11" s="1"/>
  <c r="E11" i="11"/>
  <c r="F11" i="11"/>
  <c r="G11" i="11" s="1"/>
  <c r="H11" i="11" s="1"/>
  <c r="I11" i="11" s="1"/>
  <c r="E12" i="11"/>
  <c r="F12" i="11" s="1"/>
  <c r="G12" i="11" s="1"/>
  <c r="H12" i="11" s="1"/>
  <c r="I12" i="11" s="1"/>
  <c r="E13" i="11"/>
  <c r="F13" i="11" s="1"/>
  <c r="G13" i="11" s="1"/>
  <c r="H13" i="11" s="1"/>
  <c r="I13" i="11" s="1"/>
  <c r="E14" i="11"/>
  <c r="F14" i="11" s="1"/>
  <c r="G14" i="11" s="1"/>
  <c r="H14" i="11" s="1"/>
  <c r="I14" i="11" s="1"/>
  <c r="E15" i="11"/>
  <c r="F15" i="11" s="1"/>
  <c r="G15" i="11" s="1"/>
  <c r="H15" i="11" s="1"/>
  <c r="I15" i="11" s="1"/>
  <c r="E16" i="11"/>
  <c r="F16" i="11"/>
  <c r="G16" i="11" s="1"/>
  <c r="H16" i="11" s="1"/>
  <c r="I16" i="11" s="1"/>
  <c r="E17" i="11"/>
  <c r="F17" i="11" s="1"/>
  <c r="G17" i="11" s="1"/>
  <c r="H17" i="11" s="1"/>
  <c r="I17" i="11" s="1"/>
  <c r="E18" i="11"/>
  <c r="F18" i="11" s="1"/>
  <c r="G18" i="11" s="1"/>
  <c r="H18" i="11" s="1"/>
  <c r="I18" i="11" s="1"/>
  <c r="E19" i="11"/>
  <c r="F19" i="11"/>
  <c r="G19" i="11" s="1"/>
  <c r="H19" i="11" s="1"/>
  <c r="I19" i="11" s="1"/>
  <c r="E20" i="11"/>
  <c r="F20" i="11" s="1"/>
  <c r="G20" i="11" s="1"/>
  <c r="H20" i="11" s="1"/>
  <c r="I20" i="11" s="1"/>
  <c r="E21" i="11"/>
  <c r="F21" i="11" s="1"/>
  <c r="G21" i="11" s="1"/>
  <c r="H21" i="11" s="1"/>
  <c r="I21" i="11" s="1"/>
  <c r="E22" i="11"/>
  <c r="F22" i="11" s="1"/>
  <c r="G22" i="11" s="1"/>
  <c r="H22" i="11" s="1"/>
  <c r="I22" i="11" s="1"/>
  <c r="E23" i="11"/>
  <c r="F23" i="11" s="1"/>
  <c r="G23" i="11" s="1"/>
  <c r="H23" i="11" s="1"/>
  <c r="I23" i="11" s="1"/>
  <c r="E24" i="11"/>
  <c r="F24" i="11"/>
  <c r="G24" i="11" s="1"/>
  <c r="H24" i="11" s="1"/>
  <c r="I24" i="11" s="1"/>
  <c r="E25" i="11"/>
  <c r="F25" i="11" s="1"/>
  <c r="G25" i="11" s="1"/>
  <c r="H25" i="11" s="1"/>
  <c r="I25" i="11" s="1"/>
  <c r="E26" i="11"/>
  <c r="F26" i="11" s="1"/>
  <c r="G26" i="11" s="1"/>
  <c r="H26" i="11" s="1"/>
  <c r="I26" i="11" s="1"/>
  <c r="E27" i="11"/>
  <c r="F27" i="11"/>
  <c r="G27" i="11" s="1"/>
  <c r="H27" i="11" s="1"/>
  <c r="I27" i="11" s="1"/>
  <c r="E28" i="11"/>
  <c r="F28" i="11" s="1"/>
  <c r="G28" i="11" s="1"/>
  <c r="H28" i="11" s="1"/>
  <c r="I28" i="11" s="1"/>
  <c r="E29" i="11"/>
  <c r="F29" i="11" s="1"/>
  <c r="G29" i="11" s="1"/>
  <c r="H29" i="11" s="1"/>
  <c r="I29" i="11" s="1"/>
  <c r="E30" i="11"/>
  <c r="F30" i="11" s="1"/>
  <c r="G30" i="11" s="1"/>
  <c r="H30" i="11" s="1"/>
  <c r="I30" i="11" s="1"/>
  <c r="E31" i="11"/>
  <c r="F31" i="11" s="1"/>
  <c r="G31" i="11" s="1"/>
  <c r="H31" i="11" s="1"/>
  <c r="I31" i="11" s="1"/>
  <c r="E32" i="11"/>
  <c r="F32" i="11"/>
  <c r="G32" i="11" s="1"/>
  <c r="H32" i="11" s="1"/>
  <c r="I32" i="11" s="1"/>
  <c r="E33" i="11"/>
  <c r="F33" i="11" s="1"/>
  <c r="G33" i="11" s="1"/>
  <c r="H33" i="11" s="1"/>
  <c r="I33" i="11" s="1"/>
  <c r="E34" i="11"/>
  <c r="F34" i="11" s="1"/>
  <c r="G34" i="11" s="1"/>
  <c r="H34" i="11" s="1"/>
  <c r="I34" i="11" s="1"/>
  <c r="E35" i="11"/>
  <c r="F35" i="11"/>
  <c r="G35" i="11" s="1"/>
  <c r="H35" i="11" s="1"/>
  <c r="I35" i="11" s="1"/>
  <c r="E36" i="11"/>
  <c r="F36" i="11" s="1"/>
  <c r="G36" i="11" s="1"/>
  <c r="H36" i="11" s="1"/>
  <c r="I36" i="11" s="1"/>
  <c r="E37" i="11"/>
  <c r="F37" i="11" s="1"/>
  <c r="G37" i="11" s="1"/>
  <c r="H37" i="11" s="1"/>
  <c r="I37" i="11" s="1"/>
  <c r="E38" i="11"/>
  <c r="F38" i="11" s="1"/>
  <c r="G38" i="11" s="1"/>
  <c r="H38" i="11" s="1"/>
  <c r="I38" i="11" s="1"/>
  <c r="E39" i="11"/>
  <c r="F39" i="11" s="1"/>
  <c r="G39" i="11" s="1"/>
  <c r="H39" i="11" s="1"/>
  <c r="I39" i="11" s="1"/>
  <c r="E40" i="11"/>
  <c r="F40" i="11"/>
  <c r="G40" i="11" s="1"/>
  <c r="H40" i="11" s="1"/>
  <c r="I40" i="11" s="1"/>
  <c r="E41" i="11"/>
  <c r="F41" i="11" s="1"/>
  <c r="G41" i="11" s="1"/>
  <c r="H41" i="11" s="1"/>
  <c r="I41" i="11" s="1"/>
  <c r="E42" i="11"/>
  <c r="F42" i="11" s="1"/>
  <c r="G42" i="11" s="1"/>
  <c r="H42" i="11" s="1"/>
  <c r="I42" i="11" s="1"/>
  <c r="E43" i="11"/>
  <c r="F43" i="11"/>
  <c r="G43" i="11" s="1"/>
  <c r="H43" i="11" s="1"/>
  <c r="I43" i="11" s="1"/>
  <c r="E44" i="11"/>
  <c r="F44" i="11" s="1"/>
  <c r="G44" i="11" s="1"/>
  <c r="H44" i="11" s="1"/>
  <c r="I44" i="11" s="1"/>
  <c r="E45" i="11"/>
  <c r="F45" i="11" s="1"/>
  <c r="G45" i="11" s="1"/>
  <c r="H45" i="11" s="1"/>
  <c r="I45" i="11" s="1"/>
  <c r="E46" i="11"/>
  <c r="F46" i="11" s="1"/>
  <c r="G46" i="11" s="1"/>
  <c r="H46" i="11" s="1"/>
  <c r="I46" i="11" s="1"/>
  <c r="E47" i="11"/>
  <c r="F47" i="11" s="1"/>
  <c r="G47" i="11" s="1"/>
  <c r="H47" i="11" s="1"/>
  <c r="I47" i="11" s="1"/>
  <c r="E48" i="11"/>
  <c r="F48" i="11"/>
  <c r="G48" i="11" s="1"/>
  <c r="H48" i="11" s="1"/>
  <c r="I48" i="11" s="1"/>
  <c r="E49" i="11"/>
  <c r="F49" i="11" s="1"/>
  <c r="G49" i="11" s="1"/>
  <c r="H49" i="11" s="1"/>
  <c r="I49" i="11" s="1"/>
  <c r="E50" i="11"/>
  <c r="F50" i="11" s="1"/>
  <c r="G50" i="11" s="1"/>
  <c r="H50" i="11" s="1"/>
  <c r="I50" i="11" s="1"/>
  <c r="F5" i="11"/>
  <c r="G5" i="11" s="1"/>
  <c r="H5" i="11" s="1"/>
  <c r="I5" i="11" s="1"/>
  <c r="E5" i="11"/>
</calcChain>
</file>

<file path=xl/sharedStrings.xml><?xml version="1.0" encoding="utf-8"?>
<sst xmlns="http://schemas.openxmlformats.org/spreadsheetml/2006/main" count="251" uniqueCount="117">
  <si>
    <t>Наименование МТР/работ/услуг</t>
  </si>
  <si>
    <t>№ п/п</t>
  </si>
  <si>
    <t>Крайняя дата регистрации  в качестве претендентов на участие</t>
  </si>
  <si>
    <t>Предварительная дата начала приема заявок на участие в тендере</t>
  </si>
  <si>
    <t>Предварительная дата окончания приема заявок на участие в тендере</t>
  </si>
  <si>
    <t>Предварительная дата окончания подачи квалификационной документации и технических предложений</t>
  </si>
  <si>
    <t>Период проведения итогового заседания</t>
  </si>
  <si>
    <t>Предварительная дата решения о выборе поставщика</t>
  </si>
  <si>
    <t>Подгруппа плана реализации (текущая, инвестиционная (указать проект))</t>
  </si>
  <si>
    <t>Ответственный организатор</t>
  </si>
  <si>
    <t>Контактный телефон</t>
  </si>
  <si>
    <t>Электронная почта</t>
  </si>
  <si>
    <t>SMETANOVA_TI@vsw.ru</t>
  </si>
  <si>
    <t>8(83177)9-3547</t>
  </si>
  <si>
    <t>8(83177)9-5287</t>
  </si>
  <si>
    <t>krjakova_nv@vsw.ru</t>
  </si>
  <si>
    <t>ST-2000/0905 "Инфраструктура ТЭСЦ-1"</t>
  </si>
  <si>
    <t>ST-2000/0820 "НКТ"</t>
  </si>
  <si>
    <t>7(83177)9-6847</t>
  </si>
  <si>
    <t>7(83177)9-4039</t>
  </si>
  <si>
    <t>MALJAVKA_AJU@vsw.ru</t>
  </si>
  <si>
    <t>shabalina_ov@vsw.ru</t>
  </si>
  <si>
    <t>7(83177)9-6914</t>
  </si>
  <si>
    <t>KASATOVA_MA@vsw.ru</t>
  </si>
  <si>
    <t>7(83177)9-5158</t>
  </si>
  <si>
    <t>DROBYSHEVA_DA@vsw.ru</t>
  </si>
  <si>
    <t>7(83177)9-4507</t>
  </si>
  <si>
    <t>aksenova_ea@vsw.ru</t>
  </si>
  <si>
    <t>kuzmina_ev@vsw.ru</t>
  </si>
  <si>
    <t>7(83177)9-39-30</t>
  </si>
  <si>
    <t>План проведения тендерных процедур на закупку работ/услуг на 1-й квартал 2018 г.</t>
  </si>
  <si>
    <t>Строительство блочно-модольной градирни</t>
  </si>
  <si>
    <t>10.01.2018</t>
  </si>
  <si>
    <t>17.01.2018</t>
  </si>
  <si>
    <t>Мирошниченко Д.Г.</t>
  </si>
  <si>
    <t>(83177)9-68-47</t>
  </si>
  <si>
    <t>miroshnichenko_dg@vsw.ru</t>
  </si>
  <si>
    <t>Монтаж и ПНР основного оборудования ТЭСА (оси 52-83)</t>
  </si>
  <si>
    <t>11.01.2018</t>
  </si>
  <si>
    <t xml:space="preserve">Выполнение комплекса работ по модернизации двух токарно-карусельных специальных станков модели КС274 </t>
  </si>
  <si>
    <t>Механомонтаж оборудования  линий НКТ (ТЭСА, контроль качества, нарезка, ОТО)</t>
  </si>
  <si>
    <t>12.01.2018</t>
  </si>
  <si>
    <t>Устройство временного водоотведения, устройство временных дорог и площадок</t>
  </si>
  <si>
    <t>15.01.2018</t>
  </si>
  <si>
    <t>Кузьмина Е.В.</t>
  </si>
  <si>
    <t>Силовое оборудование финишного центра</t>
  </si>
  <si>
    <t>16.01.2018</t>
  </si>
  <si>
    <t>Питающие сети освещения (1 этап)</t>
  </si>
  <si>
    <t>Демонтажные работы по АПР до переключения АПР (стеллажи, тележки, ограждения, перенос шлифовального станка и участка оправок, ПСУ, АПС)</t>
  </si>
  <si>
    <t>Изготовление и монтаж металлоконструкций</t>
  </si>
  <si>
    <t>Сметанова Т.И.</t>
  </si>
  <si>
    <t>Инженерные коммуникации цеха - СМР/ПНР воздухоснабжения, водоснабжения производственного, противопожарного, хоз-питьевого</t>
  </si>
  <si>
    <t>Инженерные коммуникации цеха/встроенных помещений - СМР/ПНР пожарной
 сигнализации и пожаротушения</t>
  </si>
  <si>
    <t>Инженерные коммуникации цеха - СМР/ПНР освещения</t>
  </si>
  <si>
    <t>Инженерные коммуникации цеха/встроенных помещений - СМР/ПНР вентиляция/кондиционирование</t>
  </si>
  <si>
    <t>Устройство автоматизированных систем диспетчерского и технологического управления электроснабжением (на ЗРУ-10кВ)</t>
  </si>
  <si>
    <t>Дробышева Д.А.</t>
  </si>
  <si>
    <t>Электрснабжение оборудования</t>
  </si>
  <si>
    <t>Устройство фундаментов и полов</t>
  </si>
  <si>
    <t>Демонтаж блока зданий складов, перенос сетей, реконструкция площадки складирования СВХ*</t>
  </si>
  <si>
    <t>Изготовление, поставка двух временных АБК</t>
  </si>
  <si>
    <t>Обслуживание площадки строительства</t>
  </si>
  <si>
    <t>Новокшонова Е.А.</t>
  </si>
  <si>
    <t>Подвод электроэнергии</t>
  </si>
  <si>
    <t>7(83177)9-4508</t>
  </si>
  <si>
    <t>Устройство мачт освещения</t>
  </si>
  <si>
    <t>7(83177)9-4509</t>
  </si>
  <si>
    <t>Монтаж сетей связи</t>
  </si>
  <si>
    <t>7(83177)9-4510</t>
  </si>
  <si>
    <t>Строительство электропомещений</t>
  </si>
  <si>
    <t>7(83177)9-4511</t>
  </si>
  <si>
    <t>Сеть передачи данных. Внутриплощадочные сети связи</t>
  </si>
  <si>
    <t>Нестеренко М.А.</t>
  </si>
  <si>
    <t>7(83177)9-6915</t>
  </si>
  <si>
    <t>Услуги по модернизации системы АСУ ЖД</t>
  </si>
  <si>
    <t>7(83177)9-6916</t>
  </si>
  <si>
    <t>Прокладка КЛ 10 / 0,4кВ</t>
  </si>
  <si>
    <t>7(83177)9-6917</t>
  </si>
  <si>
    <t>Перекладка трубопровода природного газа по ж/д</t>
  </si>
  <si>
    <t>7(83177)9-6918</t>
  </si>
  <si>
    <t>Мероприятия по пожарной безопасности согласно СТУ</t>
  </si>
  <si>
    <t>Крякова Н.В.</t>
  </si>
  <si>
    <t>Ремонт кровли на объектах АО "ВМЗ"</t>
  </si>
  <si>
    <t>Временный подвод воды</t>
  </si>
  <si>
    <t>Устройство улавливающего тупика (вырубка леса, планировка территории)</t>
  </si>
  <si>
    <t>Замена оборудования (демонтаж/монтаж станков, демонтаж/устройство фундаментов, технологические и энергетические системы)</t>
  </si>
  <si>
    <t>Малявка А.Ю.</t>
  </si>
  <si>
    <t>Поставка и монтаж ограждающих конструкций (стеновые панели, окна, двери, ворота) ЛОЦ-2</t>
  </si>
  <si>
    <t>Поставка и монтаж кровли ЛОЦ-2</t>
  </si>
  <si>
    <t xml:space="preserve">  Строительство склада вспомогательных материалов</t>
  </si>
  <si>
    <t>Строительство АБК</t>
  </si>
  <si>
    <t>Захаркив О.В.</t>
  </si>
  <si>
    <t>Электромонтаж оборудования линий НКТ (ТЭСА, контроль качества, нарезка, ОТО)</t>
  </si>
  <si>
    <t>Устройство железнодорожных путей, СЦБ и т.д.</t>
  </si>
  <si>
    <t>Устройство фундаментов под оборудование муфтонарезных станков (линия НКТ)</t>
  </si>
  <si>
    <t>Стеллажи НКТ</t>
  </si>
  <si>
    <t>Благоустройство</t>
  </si>
  <si>
    <t>Макарова Е.С.</t>
  </si>
  <si>
    <t>7(83177)9-6803</t>
  </si>
  <si>
    <t>makarova_es@vsw.ru</t>
  </si>
  <si>
    <t>Устройство автомобильных дорог и стоянок</t>
  </si>
  <si>
    <t>Внедрение CRM-системы (программное обеспечение и консалтинг по внедрению)</t>
  </si>
  <si>
    <t>БПМ_16-2000-П-876 "Реконструкция ТЭСЦ-5</t>
  </si>
  <si>
    <t>"Модернизация двух специальных токарно-карусельных станков модели КС274"</t>
  </si>
  <si>
    <t>"Строительство трубопрокатного цеха"</t>
  </si>
  <si>
    <t>БПМ_17-2000-П-205 «Замена агрегата продольной резки рулонного горячекатаного проката Трубоэлектросварочного цеха № 2»</t>
  </si>
  <si>
    <t xml:space="preserve">Изменение технологии подачи воды на ламинарное охлаждение листа  </t>
  </si>
  <si>
    <t>Организация инспекционных площадок в ТЭСЦ-5 (1,2 отделка)</t>
  </si>
  <si>
    <t>"Изменение конфигурации открытого склада 
УОГП-2"</t>
  </si>
  <si>
    <t>"Организация муфтового производства"</t>
  </si>
  <si>
    <t>"Организация нанесения УФ-покрытия на 1 и 2 линиях участка нарезки труб"</t>
  </si>
  <si>
    <t>"Модернизация АСУ ЖД"</t>
  </si>
  <si>
    <t>"Организация производства внутреннего покрытия для труб малого и среднего диаметров"</t>
  </si>
  <si>
    <t>Текущая деятельность</t>
  </si>
  <si>
    <t>"Замена муфтнаверточных и муфтозатяжных станков 1 и 2 линии участка нарезки труб ТЭСЦ-5"</t>
  </si>
  <si>
    <t>"Перевнедрение CRM-системы в ОМК"</t>
  </si>
  <si>
    <t>Монтаж наружных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</si>
</sst>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charset val="204"/>
    </font>
    <font>
      <sz val="28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2"/>
      <color indexed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1" xfId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rjakova_nv@vsw.ru" TargetMode="External"/><Relationship Id="rId13" Type="http://schemas.openxmlformats.org/officeDocument/2006/relationships/hyperlink" Target="mailto:MALJAVKA_AJU@vsw.ru" TargetMode="External"/><Relationship Id="rId18" Type="http://schemas.openxmlformats.org/officeDocument/2006/relationships/hyperlink" Target="mailto:MALJAVKA_AJU@vsw.ru" TargetMode="External"/><Relationship Id="rId26" Type="http://schemas.openxmlformats.org/officeDocument/2006/relationships/hyperlink" Target="mailto:KASATOVA_MA@vsw.ru" TargetMode="External"/><Relationship Id="rId39" Type="http://schemas.openxmlformats.org/officeDocument/2006/relationships/hyperlink" Target="mailto:SMETANOVA_TI@vsw.ru" TargetMode="External"/><Relationship Id="rId3" Type="http://schemas.openxmlformats.org/officeDocument/2006/relationships/hyperlink" Target="mailto:miroshnichenko_dg@vsw.ru" TargetMode="External"/><Relationship Id="rId21" Type="http://schemas.openxmlformats.org/officeDocument/2006/relationships/hyperlink" Target="mailto:aksenova_ea@vsw.ru" TargetMode="External"/><Relationship Id="rId34" Type="http://schemas.openxmlformats.org/officeDocument/2006/relationships/hyperlink" Target="mailto:shabalina_ov@vsw.ru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krjakova_nv@vsw.ru" TargetMode="External"/><Relationship Id="rId12" Type="http://schemas.openxmlformats.org/officeDocument/2006/relationships/hyperlink" Target="mailto:MALJAVKA_AJU@vsw.ru" TargetMode="External"/><Relationship Id="rId17" Type="http://schemas.openxmlformats.org/officeDocument/2006/relationships/hyperlink" Target="mailto:MALJAVKA_AJU@vsw.ru" TargetMode="External"/><Relationship Id="rId25" Type="http://schemas.openxmlformats.org/officeDocument/2006/relationships/hyperlink" Target="mailto:KASATOVA_MA@vsw.ru" TargetMode="External"/><Relationship Id="rId33" Type="http://schemas.openxmlformats.org/officeDocument/2006/relationships/hyperlink" Target="mailto:shabalina_ov@vsw.ru" TargetMode="External"/><Relationship Id="rId38" Type="http://schemas.openxmlformats.org/officeDocument/2006/relationships/hyperlink" Target="mailto:SMETANOVA_TI@vsw.ru" TargetMode="External"/><Relationship Id="rId2" Type="http://schemas.openxmlformats.org/officeDocument/2006/relationships/hyperlink" Target="mailto:miroshnichenko_dg@vsw.ru" TargetMode="External"/><Relationship Id="rId16" Type="http://schemas.openxmlformats.org/officeDocument/2006/relationships/hyperlink" Target="mailto:MALJAVKA_AJU@vsw.ru" TargetMode="External"/><Relationship Id="rId20" Type="http://schemas.openxmlformats.org/officeDocument/2006/relationships/hyperlink" Target="mailto:aksenova_ea@vsw.ru" TargetMode="External"/><Relationship Id="rId29" Type="http://schemas.openxmlformats.org/officeDocument/2006/relationships/hyperlink" Target="mailto:KASATOVA_MA@vsw.ru" TargetMode="External"/><Relationship Id="rId41" Type="http://schemas.openxmlformats.org/officeDocument/2006/relationships/hyperlink" Target="mailto:SMETANOVA_TI@vsw.ru" TargetMode="External"/><Relationship Id="rId1" Type="http://schemas.openxmlformats.org/officeDocument/2006/relationships/hyperlink" Target="mailto:miroshnichenko_dg@vsw.ru" TargetMode="External"/><Relationship Id="rId6" Type="http://schemas.openxmlformats.org/officeDocument/2006/relationships/hyperlink" Target="mailto:krjakova_nv@vsw.ru" TargetMode="External"/><Relationship Id="rId11" Type="http://schemas.openxmlformats.org/officeDocument/2006/relationships/hyperlink" Target="mailto:MALJAVKA_AJU@vsw.ru" TargetMode="External"/><Relationship Id="rId24" Type="http://schemas.openxmlformats.org/officeDocument/2006/relationships/hyperlink" Target="mailto:aksenova_ea@vsw.ru" TargetMode="External"/><Relationship Id="rId32" Type="http://schemas.openxmlformats.org/officeDocument/2006/relationships/hyperlink" Target="mailto:shabalina_ov@vsw.ru" TargetMode="External"/><Relationship Id="rId37" Type="http://schemas.openxmlformats.org/officeDocument/2006/relationships/hyperlink" Target="mailto:SMETANOVA_TI@vsw.ru" TargetMode="External"/><Relationship Id="rId40" Type="http://schemas.openxmlformats.org/officeDocument/2006/relationships/hyperlink" Target="mailto:SMETANOVA_TI@vsw.ru" TargetMode="External"/><Relationship Id="rId5" Type="http://schemas.openxmlformats.org/officeDocument/2006/relationships/hyperlink" Target="mailto:krjakova_nv@vsw.ru" TargetMode="External"/><Relationship Id="rId15" Type="http://schemas.openxmlformats.org/officeDocument/2006/relationships/hyperlink" Target="mailto:MALJAVKA_AJU@vsw.ru" TargetMode="External"/><Relationship Id="rId23" Type="http://schemas.openxmlformats.org/officeDocument/2006/relationships/hyperlink" Target="mailto:aksenova_ea@vsw.ru" TargetMode="External"/><Relationship Id="rId28" Type="http://schemas.openxmlformats.org/officeDocument/2006/relationships/hyperlink" Target="mailto:KASATOVA_MA@vsw.ru" TargetMode="External"/><Relationship Id="rId36" Type="http://schemas.openxmlformats.org/officeDocument/2006/relationships/hyperlink" Target="mailto:makarova_es@vsw.ru" TargetMode="External"/><Relationship Id="rId10" Type="http://schemas.openxmlformats.org/officeDocument/2006/relationships/hyperlink" Target="mailto:MALJAVKA_AJU@vsw.ru" TargetMode="External"/><Relationship Id="rId19" Type="http://schemas.openxmlformats.org/officeDocument/2006/relationships/hyperlink" Target="mailto:MALJAVKA_AJU@vsw.ru" TargetMode="External"/><Relationship Id="rId31" Type="http://schemas.openxmlformats.org/officeDocument/2006/relationships/hyperlink" Target="mailto:shabalina_ov@vsw.ru" TargetMode="External"/><Relationship Id="rId4" Type="http://schemas.openxmlformats.org/officeDocument/2006/relationships/hyperlink" Target="mailto:miroshnichenko_dg@vsw.ru" TargetMode="External"/><Relationship Id="rId9" Type="http://schemas.openxmlformats.org/officeDocument/2006/relationships/hyperlink" Target="mailto:krjakova_nv@vsw.ru" TargetMode="External"/><Relationship Id="rId14" Type="http://schemas.openxmlformats.org/officeDocument/2006/relationships/hyperlink" Target="mailto:MALJAVKA_AJU@vsw.ru" TargetMode="External"/><Relationship Id="rId22" Type="http://schemas.openxmlformats.org/officeDocument/2006/relationships/hyperlink" Target="mailto:aksenova_ea@vsw.ru" TargetMode="External"/><Relationship Id="rId27" Type="http://schemas.openxmlformats.org/officeDocument/2006/relationships/hyperlink" Target="mailto:KASATOVA_MA@vsw.ru" TargetMode="External"/><Relationship Id="rId30" Type="http://schemas.openxmlformats.org/officeDocument/2006/relationships/hyperlink" Target="mailto:shabalina_ov@vsw.ru" TargetMode="External"/><Relationship Id="rId35" Type="http://schemas.openxmlformats.org/officeDocument/2006/relationships/hyperlink" Target="mailto:makarova_es@vs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BreakPreview" topLeftCell="A16" zoomScale="90" zoomScaleNormal="55" zoomScaleSheetLayoutView="90" workbookViewId="0">
      <selection activeCell="C49" sqref="C49"/>
    </sheetView>
  </sheetViews>
  <sheetFormatPr defaultRowHeight="34.5" x14ac:dyDescent="0.45"/>
  <cols>
    <col min="1" max="1" width="5.7109375" style="7" customWidth="1"/>
    <col min="2" max="2" width="21.85546875" style="7" customWidth="1"/>
    <col min="3" max="3" width="20.85546875" style="7" customWidth="1"/>
    <col min="4" max="11" width="24.7109375" style="14" customWidth="1"/>
    <col min="12" max="12" width="24.7109375" style="7" customWidth="1"/>
    <col min="13" max="13" width="9.140625" style="3"/>
    <col min="14" max="16384" width="9.140625" style="2"/>
  </cols>
  <sheetData>
    <row r="1" spans="1:13" ht="42" customHeight="1" x14ac:dyDescent="0.4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4"/>
    </row>
    <row r="2" spans="1:13" ht="12" customHeight="1" x14ac:dyDescent="0.45">
      <c r="D2" s="8"/>
      <c r="E2" s="8"/>
      <c r="F2" s="8"/>
      <c r="G2" s="8"/>
      <c r="H2" s="8"/>
      <c r="I2" s="8"/>
      <c r="J2" s="8"/>
      <c r="K2" s="8"/>
      <c r="L2" s="8"/>
      <c r="M2" s="4"/>
    </row>
    <row r="3" spans="1:13" s="1" customFormat="1" ht="96" customHeight="1" x14ac:dyDescent="0.45">
      <c r="A3" s="6" t="s">
        <v>1</v>
      </c>
      <c r="B3" s="6" t="s">
        <v>8</v>
      </c>
      <c r="C3" s="6" t="s">
        <v>0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9</v>
      </c>
      <c r="K3" s="6" t="s">
        <v>10</v>
      </c>
      <c r="L3" s="6" t="s">
        <v>11</v>
      </c>
      <c r="M3" s="5"/>
    </row>
    <row r="4" spans="1:13" s="1" customFormat="1" ht="22.5" customHeight="1" x14ac:dyDescent="0.4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5"/>
    </row>
    <row r="5" spans="1:13" ht="47.25" x14ac:dyDescent="0.45">
      <c r="A5" s="13">
        <v>1</v>
      </c>
      <c r="B5" s="21" t="s">
        <v>102</v>
      </c>
      <c r="C5" s="10" t="s">
        <v>31</v>
      </c>
      <c r="D5" s="10" t="s">
        <v>32</v>
      </c>
      <c r="E5" s="29">
        <f>WORKDAY(D5,6,'Выходные дни'!$A$1:$A$61)</f>
        <v>43118</v>
      </c>
      <c r="F5" s="29">
        <f>WORKDAY(E5,5,'Выходные дни'!$A$1:$A$61)</f>
        <v>43125</v>
      </c>
      <c r="G5" s="29">
        <f>WORKDAY(F5,10,'Выходные дни'!$A$1:$A$61)</f>
        <v>43139</v>
      </c>
      <c r="H5" s="29">
        <f>WORKDAY(G5,19,'Выходные дни'!$A$1:$A$61)</f>
        <v>43171</v>
      </c>
      <c r="I5" s="29">
        <f>WORKDAY(H5,16,'Выходные дни'!$A$1:$A$61)</f>
        <v>43193</v>
      </c>
      <c r="J5" s="11" t="s">
        <v>34</v>
      </c>
      <c r="K5" s="11" t="s">
        <v>35</v>
      </c>
      <c r="L5" s="12" t="s">
        <v>36</v>
      </c>
    </row>
    <row r="6" spans="1:13" ht="63" x14ac:dyDescent="0.45">
      <c r="A6" s="13">
        <v>2</v>
      </c>
      <c r="B6" s="22" t="s">
        <v>102</v>
      </c>
      <c r="C6" s="16" t="s">
        <v>37</v>
      </c>
      <c r="D6" s="10" t="s">
        <v>38</v>
      </c>
      <c r="E6" s="29">
        <f>WORKDAY(D6,6,'Выходные дни'!$A$1:$A$61)</f>
        <v>43119</v>
      </c>
      <c r="F6" s="29">
        <f>WORKDAY(E6,5,'Выходные дни'!$A$1:$A$61)</f>
        <v>43126</v>
      </c>
      <c r="G6" s="29">
        <f>WORKDAY(F6,10,'Выходные дни'!$A$1:$A$61)</f>
        <v>43140</v>
      </c>
      <c r="H6" s="29">
        <f>WORKDAY(G6,19,'Выходные дни'!$A$1:$A$61)</f>
        <v>43172</v>
      </c>
      <c r="I6" s="29">
        <f>WORKDAY(H6,16,'Выходные дни'!$A$1:$A$61)</f>
        <v>43194</v>
      </c>
      <c r="J6" s="11" t="s">
        <v>34</v>
      </c>
      <c r="K6" s="11" t="s">
        <v>35</v>
      </c>
      <c r="L6" s="12" t="s">
        <v>36</v>
      </c>
    </row>
    <row r="7" spans="1:13" ht="94.5" x14ac:dyDescent="0.45">
      <c r="A7" s="13">
        <v>3</v>
      </c>
      <c r="B7" s="21" t="s">
        <v>103</v>
      </c>
      <c r="C7" s="10" t="s">
        <v>39</v>
      </c>
      <c r="D7" s="10" t="s">
        <v>38</v>
      </c>
      <c r="E7" s="29">
        <f>WORKDAY(D7,6,'Выходные дни'!$A$1:$A$61)</f>
        <v>43119</v>
      </c>
      <c r="F7" s="29">
        <f>WORKDAY(E7,5,'Выходные дни'!$A$1:$A$61)</f>
        <v>43126</v>
      </c>
      <c r="G7" s="29">
        <f>WORKDAY(F7,10,'Выходные дни'!$A$1:$A$61)</f>
        <v>43140</v>
      </c>
      <c r="H7" s="29">
        <f>WORKDAY(G7,19,'Выходные дни'!$A$1:$A$61)</f>
        <v>43172</v>
      </c>
      <c r="I7" s="29">
        <f>WORKDAY(H7,16,'Выходные дни'!$A$1:$A$61)</f>
        <v>43194</v>
      </c>
      <c r="J7" s="11" t="s">
        <v>34</v>
      </c>
      <c r="K7" s="11" t="s">
        <v>35</v>
      </c>
      <c r="L7" s="12" t="s">
        <v>36</v>
      </c>
    </row>
    <row r="8" spans="1:13" ht="78.75" x14ac:dyDescent="0.45">
      <c r="A8" s="13">
        <v>4</v>
      </c>
      <c r="B8" s="21" t="s">
        <v>17</v>
      </c>
      <c r="C8" s="10" t="s">
        <v>40</v>
      </c>
      <c r="D8" s="10" t="s">
        <v>41</v>
      </c>
      <c r="E8" s="29">
        <f>WORKDAY(D8,6,'Выходные дни'!$A$1:$A$61)</f>
        <v>43122</v>
      </c>
      <c r="F8" s="29">
        <f>WORKDAY(E8,5,'Выходные дни'!$A$1:$A$61)</f>
        <v>43129</v>
      </c>
      <c r="G8" s="29">
        <f>WORKDAY(F8,10,'Выходные дни'!$A$1:$A$61)</f>
        <v>43143</v>
      </c>
      <c r="H8" s="29">
        <f>WORKDAY(G8,19,'Выходные дни'!$A$1:$A$61)</f>
        <v>43173</v>
      </c>
      <c r="I8" s="29">
        <f>WORKDAY(H8,16,'Выходные дни'!$A$1:$A$61)</f>
        <v>43195</v>
      </c>
      <c r="J8" s="11" t="s">
        <v>34</v>
      </c>
      <c r="K8" s="11" t="s">
        <v>35</v>
      </c>
      <c r="L8" s="12" t="s">
        <v>36</v>
      </c>
    </row>
    <row r="9" spans="1:13" ht="94.5" x14ac:dyDescent="0.45">
      <c r="A9" s="13">
        <v>5</v>
      </c>
      <c r="B9" s="23" t="s">
        <v>104</v>
      </c>
      <c r="C9" s="11" t="s">
        <v>42</v>
      </c>
      <c r="D9" s="10" t="s">
        <v>43</v>
      </c>
      <c r="E9" s="29">
        <f>WORKDAY(D9,6,'Выходные дни'!$A$1:$A$61)</f>
        <v>43123</v>
      </c>
      <c r="F9" s="29">
        <f>WORKDAY(E9,5,'Выходные дни'!$A$1:$A$61)</f>
        <v>43130</v>
      </c>
      <c r="G9" s="29">
        <f>WORKDAY(F9,10,'Выходные дни'!$A$1:$A$61)</f>
        <v>43144</v>
      </c>
      <c r="H9" s="29">
        <f>WORKDAY(G9,19,'Выходные дни'!$A$1:$A$61)</f>
        <v>43174</v>
      </c>
      <c r="I9" s="29">
        <f>WORKDAY(H9,16,'Выходные дни'!$A$1:$A$61)</f>
        <v>43196</v>
      </c>
      <c r="J9" s="19" t="s">
        <v>44</v>
      </c>
      <c r="K9" s="11" t="s">
        <v>29</v>
      </c>
      <c r="L9" s="12" t="s">
        <v>28</v>
      </c>
    </row>
    <row r="10" spans="1:13" ht="47.25" x14ac:dyDescent="0.45">
      <c r="A10" s="13">
        <v>6</v>
      </c>
      <c r="B10" s="21" t="s">
        <v>17</v>
      </c>
      <c r="C10" s="11" t="s">
        <v>45</v>
      </c>
      <c r="D10" s="10" t="s">
        <v>46</v>
      </c>
      <c r="E10" s="29">
        <f>WORKDAY(D10,6,'Выходные дни'!$A$1:$A$61)</f>
        <v>43124</v>
      </c>
      <c r="F10" s="29">
        <f>WORKDAY(E10,5,'Выходные дни'!$A$1:$A$61)</f>
        <v>43131</v>
      </c>
      <c r="G10" s="29">
        <f>WORKDAY(F10,10,'Выходные дни'!$A$1:$A$61)</f>
        <v>43145</v>
      </c>
      <c r="H10" s="29">
        <f>WORKDAY(G10,19,'Выходные дни'!$A$1:$A$61)</f>
        <v>43175</v>
      </c>
      <c r="I10" s="29">
        <f>WORKDAY(H10,16,'Выходные дни'!$A$1:$A$61)</f>
        <v>43199</v>
      </c>
      <c r="J10" s="19" t="s">
        <v>44</v>
      </c>
      <c r="K10" s="11" t="s">
        <v>29</v>
      </c>
      <c r="L10" s="12" t="s">
        <v>28</v>
      </c>
    </row>
    <row r="11" spans="1:13" x14ac:dyDescent="0.45">
      <c r="A11" s="13">
        <v>7</v>
      </c>
      <c r="B11" s="21" t="s">
        <v>17</v>
      </c>
      <c r="C11" s="11" t="s">
        <v>47</v>
      </c>
      <c r="D11" s="10" t="s">
        <v>33</v>
      </c>
      <c r="E11" s="29">
        <f>WORKDAY(D11,6,'Выходные дни'!$A$1:$A$61)</f>
        <v>43125</v>
      </c>
      <c r="F11" s="29">
        <f>WORKDAY(E11,5,'Выходные дни'!$A$1:$A$61)</f>
        <v>43132</v>
      </c>
      <c r="G11" s="29">
        <f>WORKDAY(F11,10,'Выходные дни'!$A$1:$A$61)</f>
        <v>43146</v>
      </c>
      <c r="H11" s="29">
        <f>WORKDAY(G11,19,'Выходные дни'!$A$1:$A$61)</f>
        <v>43178</v>
      </c>
      <c r="I11" s="29">
        <f>WORKDAY(H11,16,'Выходные дни'!$A$1:$A$61)</f>
        <v>43200</v>
      </c>
      <c r="J11" s="19" t="s">
        <v>44</v>
      </c>
      <c r="K11" s="11" t="s">
        <v>29</v>
      </c>
      <c r="L11" s="12" t="s">
        <v>28</v>
      </c>
    </row>
    <row r="12" spans="1:13" ht="126" x14ac:dyDescent="0.45">
      <c r="A12" s="13">
        <v>8</v>
      </c>
      <c r="B12" s="22" t="s">
        <v>105</v>
      </c>
      <c r="C12" s="16" t="s">
        <v>48</v>
      </c>
      <c r="D12" s="10" t="s">
        <v>33</v>
      </c>
      <c r="E12" s="29">
        <f>WORKDAY(D12,6,'Выходные дни'!$A$1:$A$61)</f>
        <v>43125</v>
      </c>
      <c r="F12" s="29">
        <f>WORKDAY(E12,5,'Выходные дни'!$A$1:$A$61)</f>
        <v>43132</v>
      </c>
      <c r="G12" s="29">
        <f>WORKDAY(F12,10,'Выходные дни'!$A$1:$A$61)</f>
        <v>43146</v>
      </c>
      <c r="H12" s="29">
        <f>WORKDAY(G12,19,'Выходные дни'!$A$1:$A$61)</f>
        <v>43178</v>
      </c>
      <c r="I12" s="29">
        <f>WORKDAY(H12,16,'Выходные дни'!$A$1:$A$61)</f>
        <v>43200</v>
      </c>
      <c r="J12" s="19" t="s">
        <v>44</v>
      </c>
      <c r="K12" s="11" t="s">
        <v>29</v>
      </c>
      <c r="L12" s="12" t="s">
        <v>28</v>
      </c>
    </row>
    <row r="13" spans="1:13" ht="66" x14ac:dyDescent="0.45">
      <c r="A13" s="13">
        <v>9</v>
      </c>
      <c r="B13" s="22" t="s">
        <v>106</v>
      </c>
      <c r="C13" s="16" t="s">
        <v>49</v>
      </c>
      <c r="D13" s="20">
        <v>43118</v>
      </c>
      <c r="E13" s="29">
        <f>WORKDAY(D13,6,'Выходные дни'!$A$1:$A$61)</f>
        <v>43126</v>
      </c>
      <c r="F13" s="29">
        <f>WORKDAY(E13,5,'Выходные дни'!$A$1:$A$61)</f>
        <v>43133</v>
      </c>
      <c r="G13" s="29">
        <f>WORKDAY(F13,10,'Выходные дни'!$A$1:$A$61)</f>
        <v>43147</v>
      </c>
      <c r="H13" s="29">
        <f>WORKDAY(G13,19,'Выходные дни'!$A$1:$A$61)</f>
        <v>43179</v>
      </c>
      <c r="I13" s="29">
        <f>WORKDAY(H13,16,'Выходные дни'!$A$1:$A$61)</f>
        <v>43201</v>
      </c>
      <c r="J13" s="19" t="s">
        <v>50</v>
      </c>
      <c r="K13" s="11" t="s">
        <v>13</v>
      </c>
      <c r="L13" s="12" t="s">
        <v>12</v>
      </c>
    </row>
    <row r="14" spans="1:13" ht="126" x14ac:dyDescent="0.45">
      <c r="A14" s="13">
        <v>10</v>
      </c>
      <c r="B14" s="21" t="s">
        <v>17</v>
      </c>
      <c r="C14" s="10" t="s">
        <v>51</v>
      </c>
      <c r="D14" s="20">
        <v>43118</v>
      </c>
      <c r="E14" s="29">
        <f>WORKDAY(D14,6,'Выходные дни'!$A$1:$A$61)</f>
        <v>43126</v>
      </c>
      <c r="F14" s="29">
        <f>WORKDAY(E14,5,'Выходные дни'!$A$1:$A$61)</f>
        <v>43133</v>
      </c>
      <c r="G14" s="29">
        <f>WORKDAY(F14,10,'Выходные дни'!$A$1:$A$61)</f>
        <v>43147</v>
      </c>
      <c r="H14" s="29">
        <f>WORKDAY(G14,19,'Выходные дни'!$A$1:$A$61)</f>
        <v>43179</v>
      </c>
      <c r="I14" s="29">
        <f>WORKDAY(H14,16,'Выходные дни'!$A$1:$A$61)</f>
        <v>43201</v>
      </c>
      <c r="J14" s="19" t="s">
        <v>50</v>
      </c>
      <c r="K14" s="11" t="s">
        <v>13</v>
      </c>
      <c r="L14" s="12" t="s">
        <v>12</v>
      </c>
    </row>
    <row r="15" spans="1:13" ht="110.25" x14ac:dyDescent="0.45">
      <c r="A15" s="13">
        <v>11</v>
      </c>
      <c r="B15" s="21" t="s">
        <v>17</v>
      </c>
      <c r="C15" s="10" t="s">
        <v>52</v>
      </c>
      <c r="D15" s="20">
        <v>43119</v>
      </c>
      <c r="E15" s="29">
        <f>WORKDAY(D15,6,'Выходные дни'!$A$1:$A$61)</f>
        <v>43129</v>
      </c>
      <c r="F15" s="29">
        <f>WORKDAY(E15,5,'Выходные дни'!$A$1:$A$61)</f>
        <v>43136</v>
      </c>
      <c r="G15" s="29">
        <f>WORKDAY(F15,10,'Выходные дни'!$A$1:$A$61)</f>
        <v>43150</v>
      </c>
      <c r="H15" s="29">
        <f>WORKDAY(G15,19,'Выходные дни'!$A$1:$A$61)</f>
        <v>43180</v>
      </c>
      <c r="I15" s="29">
        <f>WORKDAY(H15,16,'Выходные дни'!$A$1:$A$61)</f>
        <v>43202</v>
      </c>
      <c r="J15" s="19" t="s">
        <v>50</v>
      </c>
      <c r="K15" s="11" t="s">
        <v>13</v>
      </c>
      <c r="L15" s="12" t="s">
        <v>12</v>
      </c>
    </row>
    <row r="16" spans="1:13" ht="47.25" x14ac:dyDescent="0.45">
      <c r="A16" s="13">
        <v>12</v>
      </c>
      <c r="B16" s="21" t="s">
        <v>17</v>
      </c>
      <c r="C16" s="10" t="s">
        <v>53</v>
      </c>
      <c r="D16" s="20">
        <v>43119</v>
      </c>
      <c r="E16" s="29">
        <f>WORKDAY(D16,6,'Выходные дни'!$A$1:$A$61)</f>
        <v>43129</v>
      </c>
      <c r="F16" s="29">
        <f>WORKDAY(E16,5,'Выходные дни'!$A$1:$A$61)</f>
        <v>43136</v>
      </c>
      <c r="G16" s="29">
        <f>WORKDAY(F16,10,'Выходные дни'!$A$1:$A$61)</f>
        <v>43150</v>
      </c>
      <c r="H16" s="29">
        <f>WORKDAY(G16,19,'Выходные дни'!$A$1:$A$61)</f>
        <v>43180</v>
      </c>
      <c r="I16" s="29">
        <f>WORKDAY(H16,16,'Выходные дни'!$A$1:$A$61)</f>
        <v>43202</v>
      </c>
      <c r="J16" s="19" t="s">
        <v>50</v>
      </c>
      <c r="K16" s="11" t="s">
        <v>13</v>
      </c>
      <c r="L16" s="12" t="s">
        <v>12</v>
      </c>
    </row>
    <row r="17" spans="1:12" ht="110.25" x14ac:dyDescent="0.45">
      <c r="A17" s="13">
        <v>13</v>
      </c>
      <c r="B17" s="21" t="s">
        <v>17</v>
      </c>
      <c r="C17" s="10" t="s">
        <v>54</v>
      </c>
      <c r="D17" s="20">
        <v>43122</v>
      </c>
      <c r="E17" s="29">
        <f>WORKDAY(D17,6,'Выходные дни'!$A$1:$A$61)</f>
        <v>43130</v>
      </c>
      <c r="F17" s="29">
        <f>WORKDAY(E17,5,'Выходные дни'!$A$1:$A$61)</f>
        <v>43137</v>
      </c>
      <c r="G17" s="29">
        <f>WORKDAY(F17,10,'Выходные дни'!$A$1:$A$61)</f>
        <v>43151</v>
      </c>
      <c r="H17" s="29">
        <f>WORKDAY(G17,19,'Выходные дни'!$A$1:$A$61)</f>
        <v>43181</v>
      </c>
      <c r="I17" s="29">
        <f>WORKDAY(H17,16,'Выходные дни'!$A$1:$A$61)</f>
        <v>43203</v>
      </c>
      <c r="J17" s="19" t="s">
        <v>50</v>
      </c>
      <c r="K17" s="11" t="s">
        <v>13</v>
      </c>
      <c r="L17" s="12" t="s">
        <v>12</v>
      </c>
    </row>
    <row r="18" spans="1:12" ht="126" x14ac:dyDescent="0.45">
      <c r="A18" s="13">
        <v>14</v>
      </c>
      <c r="B18" s="21" t="s">
        <v>17</v>
      </c>
      <c r="C18" s="10" t="s">
        <v>55</v>
      </c>
      <c r="D18" s="20">
        <v>43122</v>
      </c>
      <c r="E18" s="29">
        <f>WORKDAY(D18,6,'Выходные дни'!$A$1:$A$61)</f>
        <v>43130</v>
      </c>
      <c r="F18" s="29">
        <f>WORKDAY(E18,5,'Выходные дни'!$A$1:$A$61)</f>
        <v>43137</v>
      </c>
      <c r="G18" s="29">
        <f>WORKDAY(F18,10,'Выходные дни'!$A$1:$A$61)</f>
        <v>43151</v>
      </c>
      <c r="H18" s="29">
        <f>WORKDAY(G18,19,'Выходные дни'!$A$1:$A$61)</f>
        <v>43181</v>
      </c>
      <c r="I18" s="29">
        <f>WORKDAY(H18,16,'Выходные дни'!$A$1:$A$61)</f>
        <v>43203</v>
      </c>
      <c r="J18" s="19" t="s">
        <v>56</v>
      </c>
      <c r="K18" s="11" t="s">
        <v>24</v>
      </c>
      <c r="L18" s="12" t="s">
        <v>25</v>
      </c>
    </row>
    <row r="19" spans="1:12" ht="66" x14ac:dyDescent="0.45">
      <c r="A19" s="13">
        <v>15</v>
      </c>
      <c r="B19" s="22" t="s">
        <v>107</v>
      </c>
      <c r="C19" s="16" t="s">
        <v>57</v>
      </c>
      <c r="D19" s="20">
        <v>43123</v>
      </c>
      <c r="E19" s="29">
        <f>WORKDAY(D19,6,'Выходные дни'!$A$1:$A$61)</f>
        <v>43131</v>
      </c>
      <c r="F19" s="29">
        <f>WORKDAY(E19,5,'Выходные дни'!$A$1:$A$61)</f>
        <v>43138</v>
      </c>
      <c r="G19" s="29">
        <f>WORKDAY(F19,10,'Выходные дни'!$A$1:$A$61)</f>
        <v>43152</v>
      </c>
      <c r="H19" s="29">
        <f>WORKDAY(G19,19,'Выходные дни'!$A$1:$A$61)</f>
        <v>43182</v>
      </c>
      <c r="I19" s="29">
        <f>WORKDAY(H19,16,'Выходные дни'!$A$1:$A$61)</f>
        <v>43206</v>
      </c>
      <c r="J19" s="19" t="s">
        <v>56</v>
      </c>
      <c r="K19" s="11" t="s">
        <v>24</v>
      </c>
      <c r="L19" s="12" t="s">
        <v>25</v>
      </c>
    </row>
    <row r="20" spans="1:12" ht="66" x14ac:dyDescent="0.45">
      <c r="A20" s="13">
        <v>16</v>
      </c>
      <c r="B20" s="22" t="s">
        <v>107</v>
      </c>
      <c r="C20" s="16" t="s">
        <v>58</v>
      </c>
      <c r="D20" s="20">
        <v>43123</v>
      </c>
      <c r="E20" s="29">
        <f>WORKDAY(D20,6,'Выходные дни'!$A$1:$A$61)</f>
        <v>43131</v>
      </c>
      <c r="F20" s="29">
        <f>WORKDAY(E20,5,'Выходные дни'!$A$1:$A$61)</f>
        <v>43138</v>
      </c>
      <c r="G20" s="29">
        <f>WORKDAY(F20,10,'Выходные дни'!$A$1:$A$61)</f>
        <v>43152</v>
      </c>
      <c r="H20" s="29">
        <f>WORKDAY(G20,19,'Выходные дни'!$A$1:$A$61)</f>
        <v>43182</v>
      </c>
      <c r="I20" s="29">
        <f>WORKDAY(H20,16,'Выходные дни'!$A$1:$A$61)</f>
        <v>43206</v>
      </c>
      <c r="J20" s="19" t="s">
        <v>56</v>
      </c>
      <c r="K20" s="11" t="s">
        <v>24</v>
      </c>
      <c r="L20" s="12" t="s">
        <v>25</v>
      </c>
    </row>
    <row r="21" spans="1:12" ht="94.5" x14ac:dyDescent="0.45">
      <c r="A21" s="13">
        <v>17</v>
      </c>
      <c r="B21" s="24" t="s">
        <v>108</v>
      </c>
      <c r="C21" s="11" t="s">
        <v>59</v>
      </c>
      <c r="D21" s="20">
        <v>43124</v>
      </c>
      <c r="E21" s="29">
        <f>WORKDAY(D21,6,'Выходные дни'!$A$1:$A$61)</f>
        <v>43132</v>
      </c>
      <c r="F21" s="29">
        <f>WORKDAY(E21,5,'Выходные дни'!$A$1:$A$61)</f>
        <v>43139</v>
      </c>
      <c r="G21" s="29">
        <f>WORKDAY(F21,10,'Выходные дни'!$A$1:$A$61)</f>
        <v>43153</v>
      </c>
      <c r="H21" s="29">
        <f>WORKDAY(G21,19,'Выходные дни'!$A$1:$A$61)</f>
        <v>43185</v>
      </c>
      <c r="I21" s="29">
        <f>WORKDAY(H21,16,'Выходные дни'!$A$1:$A$61)</f>
        <v>43207</v>
      </c>
      <c r="J21" s="19" t="s">
        <v>56</v>
      </c>
      <c r="K21" s="11" t="s">
        <v>24</v>
      </c>
      <c r="L21" s="12" t="s">
        <v>25</v>
      </c>
    </row>
    <row r="22" spans="1:12" ht="47.25" x14ac:dyDescent="0.45">
      <c r="A22" s="13">
        <v>18</v>
      </c>
      <c r="B22" s="23" t="s">
        <v>104</v>
      </c>
      <c r="C22" s="11" t="s">
        <v>60</v>
      </c>
      <c r="D22" s="20">
        <v>43124</v>
      </c>
      <c r="E22" s="29">
        <f>WORKDAY(D22,6,'Выходные дни'!$A$1:$A$61)</f>
        <v>43132</v>
      </c>
      <c r="F22" s="29">
        <f>WORKDAY(E22,5,'Выходные дни'!$A$1:$A$61)</f>
        <v>43139</v>
      </c>
      <c r="G22" s="29">
        <f>WORKDAY(F22,10,'Выходные дни'!$A$1:$A$61)</f>
        <v>43153</v>
      </c>
      <c r="H22" s="29">
        <f>WORKDAY(G22,19,'Выходные дни'!$A$1:$A$61)</f>
        <v>43185</v>
      </c>
      <c r="I22" s="29">
        <f>WORKDAY(H22,16,'Выходные дни'!$A$1:$A$61)</f>
        <v>43207</v>
      </c>
      <c r="J22" s="19" t="s">
        <v>56</v>
      </c>
      <c r="K22" s="11" t="s">
        <v>24</v>
      </c>
      <c r="L22" s="12" t="s">
        <v>25</v>
      </c>
    </row>
    <row r="23" spans="1:12" ht="47.25" x14ac:dyDescent="0.45">
      <c r="A23" s="13">
        <v>19</v>
      </c>
      <c r="B23" s="23" t="s">
        <v>104</v>
      </c>
      <c r="C23" s="11" t="s">
        <v>61</v>
      </c>
      <c r="D23" s="20">
        <v>43125</v>
      </c>
      <c r="E23" s="29">
        <f>WORKDAY(D23,6,'Выходные дни'!$A$1:$A$61)</f>
        <v>43133</v>
      </c>
      <c r="F23" s="29">
        <f>WORKDAY(E23,5,'Выходные дни'!$A$1:$A$61)</f>
        <v>43140</v>
      </c>
      <c r="G23" s="29">
        <f>WORKDAY(F23,10,'Выходные дни'!$A$1:$A$61)</f>
        <v>43157</v>
      </c>
      <c r="H23" s="29">
        <f>WORKDAY(G23,19,'Выходные дни'!$A$1:$A$61)</f>
        <v>43186</v>
      </c>
      <c r="I23" s="29">
        <f>WORKDAY(H23,16,'Выходные дни'!$A$1:$A$61)</f>
        <v>43208</v>
      </c>
      <c r="J23" s="19" t="s">
        <v>62</v>
      </c>
      <c r="K23" s="11" t="s">
        <v>26</v>
      </c>
      <c r="L23" s="12" t="s">
        <v>27</v>
      </c>
    </row>
    <row r="24" spans="1:12" x14ac:dyDescent="0.45">
      <c r="A24" s="13">
        <v>20</v>
      </c>
      <c r="B24" s="23" t="s">
        <v>104</v>
      </c>
      <c r="C24" s="11" t="s">
        <v>63</v>
      </c>
      <c r="D24" s="20">
        <v>43125</v>
      </c>
      <c r="E24" s="29">
        <f>WORKDAY(D24,6,'Выходные дни'!$A$1:$A$61)</f>
        <v>43133</v>
      </c>
      <c r="F24" s="29">
        <f>WORKDAY(E24,5,'Выходные дни'!$A$1:$A$61)</f>
        <v>43140</v>
      </c>
      <c r="G24" s="29">
        <f>WORKDAY(F24,10,'Выходные дни'!$A$1:$A$61)</f>
        <v>43157</v>
      </c>
      <c r="H24" s="29">
        <f>WORKDAY(G24,19,'Выходные дни'!$A$1:$A$61)</f>
        <v>43186</v>
      </c>
      <c r="I24" s="29">
        <f>WORKDAY(H24,16,'Выходные дни'!$A$1:$A$61)</f>
        <v>43208</v>
      </c>
      <c r="J24" s="19" t="s">
        <v>62</v>
      </c>
      <c r="K24" s="11" t="s">
        <v>64</v>
      </c>
      <c r="L24" s="12" t="s">
        <v>27</v>
      </c>
    </row>
    <row r="25" spans="1:12" x14ac:dyDescent="0.45">
      <c r="A25" s="13">
        <v>21</v>
      </c>
      <c r="B25" s="23" t="s">
        <v>104</v>
      </c>
      <c r="C25" s="11" t="s">
        <v>65</v>
      </c>
      <c r="D25" s="20">
        <v>43126</v>
      </c>
      <c r="E25" s="29">
        <f>WORKDAY(D25,6,'Выходные дни'!$A$1:$A$61)</f>
        <v>43136</v>
      </c>
      <c r="F25" s="29">
        <f>WORKDAY(E25,5,'Выходные дни'!$A$1:$A$61)</f>
        <v>43143</v>
      </c>
      <c r="G25" s="29">
        <f>WORKDAY(F25,10,'Выходные дни'!$A$1:$A$61)</f>
        <v>43158</v>
      </c>
      <c r="H25" s="29">
        <f>WORKDAY(G25,19,'Выходные дни'!$A$1:$A$61)</f>
        <v>43187</v>
      </c>
      <c r="I25" s="29">
        <f>WORKDAY(H25,16,'Выходные дни'!$A$1:$A$61)</f>
        <v>43209</v>
      </c>
      <c r="J25" s="19" t="s">
        <v>62</v>
      </c>
      <c r="K25" s="11" t="s">
        <v>66</v>
      </c>
      <c r="L25" s="12" t="s">
        <v>27</v>
      </c>
    </row>
    <row r="26" spans="1:12" x14ac:dyDescent="0.45">
      <c r="A26" s="13">
        <v>22</v>
      </c>
      <c r="B26" s="25" t="s">
        <v>109</v>
      </c>
      <c r="C26" s="16" t="s">
        <v>67</v>
      </c>
      <c r="D26" s="20">
        <v>43126</v>
      </c>
      <c r="E26" s="29">
        <f>WORKDAY(D26,6,'Выходные дни'!$A$1:$A$61)</f>
        <v>43136</v>
      </c>
      <c r="F26" s="29">
        <f>WORKDAY(E26,5,'Выходные дни'!$A$1:$A$61)</f>
        <v>43143</v>
      </c>
      <c r="G26" s="29">
        <f>WORKDAY(F26,10,'Выходные дни'!$A$1:$A$61)</f>
        <v>43158</v>
      </c>
      <c r="H26" s="29">
        <f>WORKDAY(G26,19,'Выходные дни'!$A$1:$A$61)</f>
        <v>43187</v>
      </c>
      <c r="I26" s="29">
        <f>WORKDAY(H26,16,'Выходные дни'!$A$1:$A$61)</f>
        <v>43209</v>
      </c>
      <c r="J26" s="19" t="s">
        <v>62</v>
      </c>
      <c r="K26" s="11" t="s">
        <v>68</v>
      </c>
      <c r="L26" s="12" t="s">
        <v>27</v>
      </c>
    </row>
    <row r="27" spans="1:12" x14ac:dyDescent="0.45">
      <c r="A27" s="13">
        <v>23</v>
      </c>
      <c r="B27" s="25" t="s">
        <v>109</v>
      </c>
      <c r="C27" s="16" t="s">
        <v>69</v>
      </c>
      <c r="D27" s="20">
        <v>43129</v>
      </c>
      <c r="E27" s="29">
        <f>WORKDAY(D27,6,'Выходные дни'!$A$1:$A$61)</f>
        <v>43137</v>
      </c>
      <c r="F27" s="29">
        <f>WORKDAY(E27,5,'Выходные дни'!$A$1:$A$61)</f>
        <v>43144</v>
      </c>
      <c r="G27" s="29">
        <f>WORKDAY(F27,10,'Выходные дни'!$A$1:$A$61)</f>
        <v>43159</v>
      </c>
      <c r="H27" s="29">
        <f>WORKDAY(G27,19,'Выходные дни'!$A$1:$A$61)</f>
        <v>43188</v>
      </c>
      <c r="I27" s="29">
        <f>WORKDAY(H27,16,'Выходные дни'!$A$1:$A$61)</f>
        <v>43210</v>
      </c>
      <c r="J27" s="19" t="s">
        <v>62</v>
      </c>
      <c r="K27" s="11" t="s">
        <v>70</v>
      </c>
      <c r="L27" s="12" t="s">
        <v>27</v>
      </c>
    </row>
    <row r="28" spans="1:12" ht="63" x14ac:dyDescent="0.45">
      <c r="A28" s="13">
        <v>24</v>
      </c>
      <c r="B28" s="21" t="s">
        <v>17</v>
      </c>
      <c r="C28" s="16" t="s">
        <v>71</v>
      </c>
      <c r="D28" s="20">
        <v>43129</v>
      </c>
      <c r="E28" s="29">
        <f>WORKDAY(D28,6,'Выходные дни'!$A$1:$A$61)</f>
        <v>43137</v>
      </c>
      <c r="F28" s="29">
        <f>WORKDAY(E28,5,'Выходные дни'!$A$1:$A$61)</f>
        <v>43144</v>
      </c>
      <c r="G28" s="29">
        <f>WORKDAY(F28,10,'Выходные дни'!$A$1:$A$61)</f>
        <v>43159</v>
      </c>
      <c r="H28" s="29">
        <f>WORKDAY(G28,19,'Выходные дни'!$A$1:$A$61)</f>
        <v>43188</v>
      </c>
      <c r="I28" s="29">
        <f>WORKDAY(H28,16,'Выходные дни'!$A$1:$A$61)</f>
        <v>43210</v>
      </c>
      <c r="J28" s="19" t="s">
        <v>72</v>
      </c>
      <c r="K28" s="11" t="s">
        <v>22</v>
      </c>
      <c r="L28" s="12" t="s">
        <v>23</v>
      </c>
    </row>
    <row r="29" spans="1:12" ht="66" x14ac:dyDescent="0.45">
      <c r="A29" s="13">
        <v>25</v>
      </c>
      <c r="B29" s="22" t="s">
        <v>110</v>
      </c>
      <c r="C29" s="16" t="s">
        <v>58</v>
      </c>
      <c r="D29" s="20">
        <v>43130</v>
      </c>
      <c r="E29" s="29">
        <f>WORKDAY(D29,6,'Выходные дни'!$A$1:$A$61)</f>
        <v>43138</v>
      </c>
      <c r="F29" s="29">
        <f>WORKDAY(E29,5,'Выходные дни'!$A$1:$A$61)</f>
        <v>43145</v>
      </c>
      <c r="G29" s="29">
        <f>WORKDAY(F29,10,'Выходные дни'!$A$1:$A$61)</f>
        <v>43160</v>
      </c>
      <c r="H29" s="29">
        <f>WORKDAY(G29,19,'Выходные дни'!$A$1:$A$61)</f>
        <v>43189</v>
      </c>
      <c r="I29" s="29">
        <f>WORKDAY(H29,16,'Выходные дни'!$A$1:$A$61)</f>
        <v>43213</v>
      </c>
      <c r="J29" s="19" t="s">
        <v>72</v>
      </c>
      <c r="K29" s="11" t="s">
        <v>73</v>
      </c>
      <c r="L29" s="12" t="s">
        <v>23</v>
      </c>
    </row>
    <row r="30" spans="1:12" ht="47.25" x14ac:dyDescent="0.45">
      <c r="A30" s="13">
        <v>26</v>
      </c>
      <c r="B30" s="26" t="s">
        <v>111</v>
      </c>
      <c r="C30" s="17" t="s">
        <v>74</v>
      </c>
      <c r="D30" s="20">
        <v>43130</v>
      </c>
      <c r="E30" s="29">
        <f>WORKDAY(D30,6,'Выходные дни'!$A$1:$A$61)</f>
        <v>43138</v>
      </c>
      <c r="F30" s="29">
        <f>WORKDAY(E30,5,'Выходные дни'!$A$1:$A$61)</f>
        <v>43145</v>
      </c>
      <c r="G30" s="29">
        <f>WORKDAY(F30,10,'Выходные дни'!$A$1:$A$61)</f>
        <v>43160</v>
      </c>
      <c r="H30" s="29">
        <f>WORKDAY(G30,19,'Выходные дни'!$A$1:$A$61)</f>
        <v>43189</v>
      </c>
      <c r="I30" s="29">
        <f>WORKDAY(H30,16,'Выходные дни'!$A$1:$A$61)</f>
        <v>43213</v>
      </c>
      <c r="J30" s="19" t="s">
        <v>72</v>
      </c>
      <c r="K30" s="11" t="s">
        <v>75</v>
      </c>
      <c r="L30" s="12" t="s">
        <v>23</v>
      </c>
    </row>
    <row r="31" spans="1:12" ht="49.5" x14ac:dyDescent="0.45">
      <c r="A31" s="13">
        <v>27</v>
      </c>
      <c r="B31" s="21" t="s">
        <v>16</v>
      </c>
      <c r="C31" s="10" t="s">
        <v>76</v>
      </c>
      <c r="D31" s="20">
        <v>43131</v>
      </c>
      <c r="E31" s="29">
        <f>WORKDAY(D31,6,'Выходные дни'!$A$1:$A$61)</f>
        <v>43139</v>
      </c>
      <c r="F31" s="29">
        <f>WORKDAY(E31,5,'Выходные дни'!$A$1:$A$61)</f>
        <v>43146</v>
      </c>
      <c r="G31" s="29">
        <f>WORKDAY(F31,10,'Выходные дни'!$A$1:$A$61)</f>
        <v>43161</v>
      </c>
      <c r="H31" s="29">
        <f>WORKDAY(G31,19,'Выходные дни'!$A$1:$A$61)</f>
        <v>43192</v>
      </c>
      <c r="I31" s="29">
        <f>WORKDAY(H31,16,'Выходные дни'!$A$1:$A$61)</f>
        <v>43214</v>
      </c>
      <c r="J31" s="19" t="s">
        <v>72</v>
      </c>
      <c r="K31" s="11" t="s">
        <v>77</v>
      </c>
      <c r="L31" s="12" t="s">
        <v>23</v>
      </c>
    </row>
    <row r="32" spans="1:12" ht="63" x14ac:dyDescent="0.45">
      <c r="A32" s="13">
        <v>28</v>
      </c>
      <c r="B32" s="21" t="s">
        <v>16</v>
      </c>
      <c r="C32" s="10" t="s">
        <v>78</v>
      </c>
      <c r="D32" s="20">
        <v>43131</v>
      </c>
      <c r="E32" s="29">
        <f>WORKDAY(D32,6,'Выходные дни'!$A$1:$A$61)</f>
        <v>43139</v>
      </c>
      <c r="F32" s="29">
        <f>WORKDAY(E32,5,'Выходные дни'!$A$1:$A$61)</f>
        <v>43146</v>
      </c>
      <c r="G32" s="29">
        <f>WORKDAY(F32,10,'Выходные дни'!$A$1:$A$61)</f>
        <v>43161</v>
      </c>
      <c r="H32" s="29">
        <f>WORKDAY(G32,19,'Выходные дни'!$A$1:$A$61)</f>
        <v>43192</v>
      </c>
      <c r="I32" s="29">
        <f>WORKDAY(H32,16,'Выходные дни'!$A$1:$A$61)</f>
        <v>43214</v>
      </c>
      <c r="J32" s="19" t="s">
        <v>72</v>
      </c>
      <c r="K32" s="11" t="s">
        <v>79</v>
      </c>
      <c r="L32" s="12" t="s">
        <v>23</v>
      </c>
    </row>
    <row r="33" spans="1:12" ht="82.5" x14ac:dyDescent="0.45">
      <c r="A33" s="13">
        <v>29</v>
      </c>
      <c r="B33" s="21" t="s">
        <v>112</v>
      </c>
      <c r="C33" s="10" t="s">
        <v>80</v>
      </c>
      <c r="D33" s="20">
        <v>43132</v>
      </c>
      <c r="E33" s="29">
        <f>WORKDAY(D33,6,'Выходные дни'!$A$1:$A$61)</f>
        <v>43140</v>
      </c>
      <c r="F33" s="29">
        <f>WORKDAY(E33,5,'Выходные дни'!$A$1:$A$61)</f>
        <v>43147</v>
      </c>
      <c r="G33" s="29">
        <f>WORKDAY(F33,10,'Выходные дни'!$A$1:$A$61)</f>
        <v>43164</v>
      </c>
      <c r="H33" s="29">
        <f>WORKDAY(G33,19,'Выходные дни'!$A$1:$A$61)</f>
        <v>43193</v>
      </c>
      <c r="I33" s="29">
        <f>WORKDAY(H33,16,'Выходные дни'!$A$1:$A$61)</f>
        <v>43215</v>
      </c>
      <c r="J33" s="19" t="s">
        <v>81</v>
      </c>
      <c r="K33" s="11" t="s">
        <v>14</v>
      </c>
      <c r="L33" s="12" t="s">
        <v>15</v>
      </c>
    </row>
    <row r="34" spans="1:12" x14ac:dyDescent="0.45">
      <c r="A34" s="13">
        <v>30</v>
      </c>
      <c r="B34" s="24" t="s">
        <v>113</v>
      </c>
      <c r="C34" s="10" t="s">
        <v>82</v>
      </c>
      <c r="D34" s="20">
        <v>43132</v>
      </c>
      <c r="E34" s="29">
        <f>WORKDAY(D34,6,'Выходные дни'!$A$1:$A$61)</f>
        <v>43140</v>
      </c>
      <c r="F34" s="29">
        <f>WORKDAY(E34,5,'Выходные дни'!$A$1:$A$61)</f>
        <v>43147</v>
      </c>
      <c r="G34" s="29">
        <f>WORKDAY(F34,10,'Выходные дни'!$A$1:$A$61)</f>
        <v>43164</v>
      </c>
      <c r="H34" s="29">
        <f>WORKDAY(G34,19,'Выходные дни'!$A$1:$A$61)</f>
        <v>43193</v>
      </c>
      <c r="I34" s="29">
        <f>WORKDAY(H34,16,'Выходные дни'!$A$1:$A$61)</f>
        <v>43215</v>
      </c>
      <c r="J34" s="19" t="s">
        <v>81</v>
      </c>
      <c r="K34" s="11" t="s">
        <v>14</v>
      </c>
      <c r="L34" s="12" t="s">
        <v>15</v>
      </c>
    </row>
    <row r="35" spans="1:12" x14ac:dyDescent="0.45">
      <c r="A35" s="13">
        <v>31</v>
      </c>
      <c r="B35" s="23" t="s">
        <v>104</v>
      </c>
      <c r="C35" s="10" t="s">
        <v>83</v>
      </c>
      <c r="D35" s="20">
        <v>43133</v>
      </c>
      <c r="E35" s="29">
        <f>WORKDAY(D35,6,'Выходные дни'!$A$1:$A$61)</f>
        <v>43143</v>
      </c>
      <c r="F35" s="29">
        <f>WORKDAY(E35,5,'Выходные дни'!$A$1:$A$61)</f>
        <v>43150</v>
      </c>
      <c r="G35" s="29">
        <f>WORKDAY(F35,10,'Выходные дни'!$A$1:$A$61)</f>
        <v>43165</v>
      </c>
      <c r="H35" s="29">
        <f>WORKDAY(G35,19,'Выходные дни'!$A$1:$A$61)</f>
        <v>43194</v>
      </c>
      <c r="I35" s="29">
        <f>WORKDAY(H35,16,'Выходные дни'!$A$1:$A$61)</f>
        <v>43216</v>
      </c>
      <c r="J35" s="19" t="s">
        <v>81</v>
      </c>
      <c r="K35" s="11" t="s">
        <v>14</v>
      </c>
      <c r="L35" s="12" t="s">
        <v>15</v>
      </c>
    </row>
    <row r="36" spans="1:12" x14ac:dyDescent="0.45">
      <c r="A36" s="13">
        <v>32</v>
      </c>
      <c r="B36" s="25" t="s">
        <v>109</v>
      </c>
      <c r="C36" s="10" t="s">
        <v>116</v>
      </c>
      <c r="D36" s="20">
        <v>43133</v>
      </c>
      <c r="E36" s="29">
        <f>WORKDAY(D36,6,'Выходные дни'!$A$1:$A$61)</f>
        <v>43143</v>
      </c>
      <c r="F36" s="29">
        <f>WORKDAY(E36,5,'Выходные дни'!$A$1:$A$61)</f>
        <v>43150</v>
      </c>
      <c r="G36" s="29">
        <f>WORKDAY(F36,10,'Выходные дни'!$A$1:$A$61)</f>
        <v>43165</v>
      </c>
      <c r="H36" s="29">
        <f>WORKDAY(G36,19,'Выходные дни'!$A$1:$A$61)</f>
        <v>43194</v>
      </c>
      <c r="I36" s="29">
        <f>WORKDAY(H36,16,'Выходные дни'!$A$1:$A$61)</f>
        <v>43216</v>
      </c>
      <c r="J36" s="19" t="s">
        <v>81</v>
      </c>
      <c r="K36" s="11" t="s">
        <v>14</v>
      </c>
      <c r="L36" s="12" t="s">
        <v>15</v>
      </c>
    </row>
    <row r="37" spans="1:12" ht="78.75" x14ac:dyDescent="0.45">
      <c r="A37" s="13">
        <v>33</v>
      </c>
      <c r="B37" s="21" t="s">
        <v>17</v>
      </c>
      <c r="C37" s="10" t="s">
        <v>84</v>
      </c>
      <c r="D37" s="20">
        <v>43136</v>
      </c>
      <c r="E37" s="29">
        <f>WORKDAY(D37,6,'Выходные дни'!$A$1:$A$61)</f>
        <v>43144</v>
      </c>
      <c r="F37" s="29">
        <f>WORKDAY(E37,5,'Выходные дни'!$A$1:$A$61)</f>
        <v>43151</v>
      </c>
      <c r="G37" s="29">
        <f>WORKDAY(F37,10,'Выходные дни'!$A$1:$A$61)</f>
        <v>43166</v>
      </c>
      <c r="H37" s="29">
        <f>WORKDAY(G37,19,'Выходные дни'!$A$1:$A$61)</f>
        <v>43195</v>
      </c>
      <c r="I37" s="29">
        <f>WORKDAY(H37,16,'Выходные дни'!$A$1:$A$61)</f>
        <v>43217</v>
      </c>
      <c r="J37" s="19" t="s">
        <v>81</v>
      </c>
      <c r="K37" s="11" t="s">
        <v>14</v>
      </c>
      <c r="L37" s="12" t="s">
        <v>15</v>
      </c>
    </row>
    <row r="38" spans="1:12" ht="141.75" x14ac:dyDescent="0.45">
      <c r="A38" s="13">
        <v>34</v>
      </c>
      <c r="B38" s="21" t="s">
        <v>114</v>
      </c>
      <c r="C38" s="10" t="s">
        <v>85</v>
      </c>
      <c r="D38" s="20">
        <v>43136</v>
      </c>
      <c r="E38" s="29">
        <f>WORKDAY(D38,6,'Выходные дни'!$A$1:$A$61)</f>
        <v>43144</v>
      </c>
      <c r="F38" s="29">
        <f>WORKDAY(E38,5,'Выходные дни'!$A$1:$A$61)</f>
        <v>43151</v>
      </c>
      <c r="G38" s="29">
        <f>WORKDAY(F38,10,'Выходные дни'!$A$1:$A$61)</f>
        <v>43166</v>
      </c>
      <c r="H38" s="29">
        <f>WORKDAY(G38,19,'Выходные дни'!$A$1:$A$61)</f>
        <v>43195</v>
      </c>
      <c r="I38" s="29">
        <f>WORKDAY(H38,16,'Выходные дни'!$A$1:$A$61)</f>
        <v>43217</v>
      </c>
      <c r="J38" s="19" t="s">
        <v>86</v>
      </c>
      <c r="K38" s="11" t="s">
        <v>19</v>
      </c>
      <c r="L38" s="12" t="s">
        <v>20</v>
      </c>
    </row>
    <row r="39" spans="1:12" ht="82.5" x14ac:dyDescent="0.45">
      <c r="A39" s="13">
        <v>35</v>
      </c>
      <c r="B39" s="21" t="s">
        <v>114</v>
      </c>
      <c r="C39" s="10" t="s">
        <v>57</v>
      </c>
      <c r="D39" s="20">
        <v>43137</v>
      </c>
      <c r="E39" s="29">
        <f>WORKDAY(D39,6,'Выходные дни'!$A$1:$A$61)</f>
        <v>43145</v>
      </c>
      <c r="F39" s="29">
        <f>WORKDAY(E39,5,'Выходные дни'!$A$1:$A$61)</f>
        <v>43152</v>
      </c>
      <c r="G39" s="29">
        <f>WORKDAY(F39,10,'Выходные дни'!$A$1:$A$61)</f>
        <v>43171</v>
      </c>
      <c r="H39" s="29">
        <f>WORKDAY(G39,19,'Выходные дни'!$A$1:$A$61)</f>
        <v>43196</v>
      </c>
      <c r="I39" s="29">
        <f>WORKDAY(H39,16,'Выходные дни'!$A$1:$A$61)</f>
        <v>43220</v>
      </c>
      <c r="J39" s="19" t="s">
        <v>86</v>
      </c>
      <c r="K39" s="11" t="s">
        <v>19</v>
      </c>
      <c r="L39" s="12" t="s">
        <v>20</v>
      </c>
    </row>
    <row r="40" spans="1:12" ht="94.5" x14ac:dyDescent="0.45">
      <c r="A40" s="13">
        <v>36</v>
      </c>
      <c r="B40" s="21" t="s">
        <v>16</v>
      </c>
      <c r="C40" s="10" t="s">
        <v>87</v>
      </c>
      <c r="D40" s="20">
        <v>43137</v>
      </c>
      <c r="E40" s="29">
        <f>WORKDAY(D40,6,'Выходные дни'!$A$1:$A$61)</f>
        <v>43145</v>
      </c>
      <c r="F40" s="29">
        <f>WORKDAY(E40,5,'Выходные дни'!$A$1:$A$61)</f>
        <v>43152</v>
      </c>
      <c r="G40" s="29">
        <f>WORKDAY(F40,10,'Выходные дни'!$A$1:$A$61)</f>
        <v>43171</v>
      </c>
      <c r="H40" s="29">
        <f>WORKDAY(G40,19,'Выходные дни'!$A$1:$A$61)</f>
        <v>43196</v>
      </c>
      <c r="I40" s="29">
        <f>WORKDAY(H40,16,'Выходные дни'!$A$1:$A$61)</f>
        <v>43220</v>
      </c>
      <c r="J40" s="19" t="s">
        <v>86</v>
      </c>
      <c r="K40" s="11" t="s">
        <v>19</v>
      </c>
      <c r="L40" s="12" t="s">
        <v>20</v>
      </c>
    </row>
    <row r="41" spans="1:12" ht="49.5" x14ac:dyDescent="0.45">
      <c r="A41" s="13">
        <v>37</v>
      </c>
      <c r="B41" s="21" t="s">
        <v>16</v>
      </c>
      <c r="C41" s="10" t="s">
        <v>88</v>
      </c>
      <c r="D41" s="20">
        <v>43140</v>
      </c>
      <c r="E41" s="29">
        <f>WORKDAY(D41,6,'Выходные дни'!$A$1:$A$61)</f>
        <v>43150</v>
      </c>
      <c r="F41" s="29">
        <f>WORKDAY(E41,5,'Выходные дни'!$A$1:$A$61)</f>
        <v>43158</v>
      </c>
      <c r="G41" s="29">
        <f>WORKDAY(F41,10,'Выходные дни'!$A$1:$A$61)</f>
        <v>43174</v>
      </c>
      <c r="H41" s="29">
        <f>WORKDAY(G41,19,'Выходные дни'!$A$1:$A$61)</f>
        <v>43201</v>
      </c>
      <c r="I41" s="29">
        <f>WORKDAY(H41,16,'Выходные дни'!$A$1:$A$61)</f>
        <v>43227</v>
      </c>
      <c r="J41" s="19" t="s">
        <v>86</v>
      </c>
      <c r="K41" s="11" t="s">
        <v>19</v>
      </c>
      <c r="L41" s="12" t="s">
        <v>20</v>
      </c>
    </row>
    <row r="42" spans="1:12" ht="63" x14ac:dyDescent="0.45">
      <c r="A42" s="13">
        <v>38</v>
      </c>
      <c r="B42" s="21" t="s">
        <v>16</v>
      </c>
      <c r="C42" s="10" t="s">
        <v>89</v>
      </c>
      <c r="D42" s="20">
        <v>43143</v>
      </c>
      <c r="E42" s="29">
        <f>WORKDAY(D42,6,'Выходные дни'!$A$1:$A$61)</f>
        <v>43151</v>
      </c>
      <c r="F42" s="29">
        <f>WORKDAY(E42,5,'Выходные дни'!$A$1:$A$61)</f>
        <v>43159</v>
      </c>
      <c r="G42" s="29">
        <f>WORKDAY(F42,10,'Выходные дни'!$A$1:$A$61)</f>
        <v>43175</v>
      </c>
      <c r="H42" s="29">
        <f>WORKDAY(G42,19,'Выходные дни'!$A$1:$A$61)</f>
        <v>43202</v>
      </c>
      <c r="I42" s="29">
        <f>WORKDAY(H42,16,'Выходные дни'!$A$1:$A$61)</f>
        <v>43228</v>
      </c>
      <c r="J42" s="19" t="s">
        <v>86</v>
      </c>
      <c r="K42" s="11" t="s">
        <v>19</v>
      </c>
      <c r="L42" s="12" t="s">
        <v>20</v>
      </c>
    </row>
    <row r="43" spans="1:12" x14ac:dyDescent="0.45">
      <c r="A43" s="13">
        <v>39</v>
      </c>
      <c r="B43" s="21" t="s">
        <v>109</v>
      </c>
      <c r="C43" s="10" t="s">
        <v>90</v>
      </c>
      <c r="D43" s="20">
        <v>43144</v>
      </c>
      <c r="E43" s="29">
        <f>WORKDAY(D43,6,'Выходные дни'!$A$1:$A$61)</f>
        <v>43152</v>
      </c>
      <c r="F43" s="29">
        <f>WORKDAY(E43,5,'Выходные дни'!$A$1:$A$61)</f>
        <v>43160</v>
      </c>
      <c r="G43" s="29">
        <f>WORKDAY(F43,10,'Выходные дни'!$A$1:$A$61)</f>
        <v>43178</v>
      </c>
      <c r="H43" s="29">
        <f>WORKDAY(G43,19,'Выходные дни'!$A$1:$A$61)</f>
        <v>43203</v>
      </c>
      <c r="I43" s="29">
        <f>WORKDAY(H43,16,'Выходные дни'!$A$1:$A$61)</f>
        <v>43229</v>
      </c>
      <c r="J43" s="19" t="s">
        <v>91</v>
      </c>
      <c r="K43" s="11" t="s">
        <v>18</v>
      </c>
      <c r="L43" s="15" t="s">
        <v>21</v>
      </c>
    </row>
    <row r="44" spans="1:12" ht="78.75" x14ac:dyDescent="0.45">
      <c r="A44" s="13">
        <v>40</v>
      </c>
      <c r="B44" s="21" t="s">
        <v>17</v>
      </c>
      <c r="C44" s="10" t="s">
        <v>92</v>
      </c>
      <c r="D44" s="20">
        <v>43151</v>
      </c>
      <c r="E44" s="29">
        <f>WORKDAY(D44,6,'Выходные дни'!$A$1:$A$61)</f>
        <v>43160</v>
      </c>
      <c r="F44" s="29">
        <f>WORKDAY(E44,5,'Выходные дни'!$A$1:$A$61)</f>
        <v>43171</v>
      </c>
      <c r="G44" s="29">
        <f>WORKDAY(F44,10,'Выходные дни'!$A$1:$A$61)</f>
        <v>43185</v>
      </c>
      <c r="H44" s="29">
        <f>WORKDAY(G44,19,'Выходные дни'!$A$1:$A$61)</f>
        <v>43210</v>
      </c>
      <c r="I44" s="29">
        <f>WORKDAY(H44,16,'Выходные дни'!$A$1:$A$61)</f>
        <v>43236</v>
      </c>
      <c r="J44" s="19" t="s">
        <v>91</v>
      </c>
      <c r="K44" s="11" t="s">
        <v>18</v>
      </c>
      <c r="L44" s="15" t="s">
        <v>21</v>
      </c>
    </row>
    <row r="45" spans="1:12" ht="66" x14ac:dyDescent="0.45">
      <c r="A45" s="13">
        <v>41</v>
      </c>
      <c r="B45" s="24" t="s">
        <v>108</v>
      </c>
      <c r="C45" s="17" t="s">
        <v>93</v>
      </c>
      <c r="D45" s="20">
        <v>43158</v>
      </c>
      <c r="E45" s="29">
        <f>WORKDAY(D45,6,'Выходные дни'!$A$1:$A$61)</f>
        <v>43166</v>
      </c>
      <c r="F45" s="29">
        <f>WORKDAY(E45,5,'Выходные дни'!$A$1:$A$61)</f>
        <v>43175</v>
      </c>
      <c r="G45" s="29">
        <f>WORKDAY(F45,10,'Выходные дни'!$A$1:$A$61)</f>
        <v>43189</v>
      </c>
      <c r="H45" s="29">
        <f>WORKDAY(G45,19,'Выходные дни'!$A$1:$A$61)</f>
        <v>43216</v>
      </c>
      <c r="I45" s="29">
        <f>WORKDAY(H45,16,'Выходные дни'!$A$1:$A$61)</f>
        <v>43242</v>
      </c>
      <c r="J45" s="19" t="s">
        <v>91</v>
      </c>
      <c r="K45" s="11" t="s">
        <v>18</v>
      </c>
      <c r="L45" s="15" t="s">
        <v>21</v>
      </c>
    </row>
    <row r="46" spans="1:12" ht="78.75" x14ac:dyDescent="0.45">
      <c r="A46" s="13">
        <v>42</v>
      </c>
      <c r="B46" s="21" t="s">
        <v>109</v>
      </c>
      <c r="C46" s="10" t="s">
        <v>94</v>
      </c>
      <c r="D46" s="20">
        <v>43164</v>
      </c>
      <c r="E46" s="29">
        <f>WORKDAY(D46,6,'Выходные дни'!$A$1:$A$61)</f>
        <v>43174</v>
      </c>
      <c r="F46" s="29">
        <f>WORKDAY(E46,5,'Выходные дни'!$A$1:$A$61)</f>
        <v>43181</v>
      </c>
      <c r="G46" s="29">
        <f>WORKDAY(F46,10,'Выходные дни'!$A$1:$A$61)</f>
        <v>43195</v>
      </c>
      <c r="H46" s="29">
        <f>WORKDAY(G46,19,'Выходные дни'!$A$1:$A$61)</f>
        <v>43224</v>
      </c>
      <c r="I46" s="29">
        <f>WORKDAY(H46,16,'Выходные дни'!$A$1:$A$61)</f>
        <v>43248</v>
      </c>
      <c r="J46" s="19" t="s">
        <v>91</v>
      </c>
      <c r="K46" s="11" t="s">
        <v>18</v>
      </c>
      <c r="L46" s="15" t="s">
        <v>21</v>
      </c>
    </row>
    <row r="47" spans="1:12" x14ac:dyDescent="0.45">
      <c r="A47" s="13">
        <v>43</v>
      </c>
      <c r="B47" s="21" t="s">
        <v>17</v>
      </c>
      <c r="C47" s="10" t="s">
        <v>95</v>
      </c>
      <c r="D47" s="20">
        <v>43171</v>
      </c>
      <c r="E47" s="29">
        <f>WORKDAY(D47,6,'Выходные дни'!$A$1:$A$61)</f>
        <v>43179</v>
      </c>
      <c r="F47" s="29">
        <f>WORKDAY(E47,5,'Выходные дни'!$A$1:$A$61)</f>
        <v>43186</v>
      </c>
      <c r="G47" s="29">
        <f>WORKDAY(F47,10,'Выходные дни'!$A$1:$A$61)</f>
        <v>43200</v>
      </c>
      <c r="H47" s="29">
        <f>WORKDAY(G47,19,'Выходные дни'!$A$1:$A$61)</f>
        <v>43229</v>
      </c>
      <c r="I47" s="29">
        <f>WORKDAY(H47,16,'Выходные дни'!$A$1:$A$61)</f>
        <v>43251</v>
      </c>
      <c r="J47" s="19" t="s">
        <v>91</v>
      </c>
      <c r="K47" s="11" t="s">
        <v>18</v>
      </c>
      <c r="L47" s="15" t="s">
        <v>21</v>
      </c>
    </row>
    <row r="48" spans="1:12" ht="49.5" x14ac:dyDescent="0.45">
      <c r="A48" s="13">
        <v>44</v>
      </c>
      <c r="B48" s="21" t="s">
        <v>16</v>
      </c>
      <c r="C48" s="10" t="s">
        <v>96</v>
      </c>
      <c r="D48" s="20">
        <v>43173</v>
      </c>
      <c r="E48" s="29">
        <f>WORKDAY(D48,6,'Выходные дни'!$A$1:$A$61)</f>
        <v>43181</v>
      </c>
      <c r="F48" s="29">
        <f>WORKDAY(E48,5,'Выходные дни'!$A$1:$A$61)</f>
        <v>43188</v>
      </c>
      <c r="G48" s="29">
        <f>WORKDAY(F48,10,'Выходные дни'!$A$1:$A$61)</f>
        <v>43202</v>
      </c>
      <c r="H48" s="29">
        <f>WORKDAY(G48,19,'Выходные дни'!$A$1:$A$61)</f>
        <v>43231</v>
      </c>
      <c r="I48" s="29">
        <f>WORKDAY(H48,16,'Выходные дни'!$A$1:$A$61)</f>
        <v>43255</v>
      </c>
      <c r="J48" s="19" t="s">
        <v>97</v>
      </c>
      <c r="K48" s="11" t="s">
        <v>98</v>
      </c>
      <c r="L48" s="18" t="s">
        <v>99</v>
      </c>
    </row>
    <row r="49" spans="1:12" ht="47.25" x14ac:dyDescent="0.45">
      <c r="A49" s="13">
        <v>45</v>
      </c>
      <c r="B49" s="21" t="s">
        <v>109</v>
      </c>
      <c r="C49" s="10" t="s">
        <v>100</v>
      </c>
      <c r="D49" s="20">
        <v>43173</v>
      </c>
      <c r="E49" s="29">
        <f>WORKDAY(D49,6,'Выходные дни'!$A$1:$A$61)</f>
        <v>43181</v>
      </c>
      <c r="F49" s="29">
        <f>WORKDAY(E49,5,'Выходные дни'!$A$1:$A$61)</f>
        <v>43188</v>
      </c>
      <c r="G49" s="29">
        <f>WORKDAY(F49,10,'Выходные дни'!$A$1:$A$61)</f>
        <v>43202</v>
      </c>
      <c r="H49" s="29">
        <f>WORKDAY(G49,19,'Выходные дни'!$A$1:$A$61)</f>
        <v>43231</v>
      </c>
      <c r="I49" s="29">
        <f>WORKDAY(H49,16,'Выходные дни'!$A$1:$A$61)</f>
        <v>43255</v>
      </c>
      <c r="J49" s="19" t="s">
        <v>97</v>
      </c>
      <c r="K49" s="11" t="s">
        <v>98</v>
      </c>
      <c r="L49" s="18" t="s">
        <v>99</v>
      </c>
    </row>
    <row r="50" spans="1:12" ht="94.5" x14ac:dyDescent="0.45">
      <c r="A50" s="13">
        <v>46</v>
      </c>
      <c r="B50" s="27" t="s">
        <v>115</v>
      </c>
      <c r="C50" s="10" t="s">
        <v>101</v>
      </c>
      <c r="D50" s="20">
        <v>43186</v>
      </c>
      <c r="E50" s="29">
        <f>WORKDAY(D50,6,'Выходные дни'!$A$1:$A$61)</f>
        <v>43194</v>
      </c>
      <c r="F50" s="29">
        <f>WORKDAY(E50,5,'Выходные дни'!$A$1:$A$61)</f>
        <v>43201</v>
      </c>
      <c r="G50" s="29">
        <f>WORKDAY(F50,10,'Выходные дни'!$A$1:$A$61)</f>
        <v>43215</v>
      </c>
      <c r="H50" s="29">
        <f>WORKDAY(G50,19,'Выходные дни'!$A$1:$A$61)</f>
        <v>43244</v>
      </c>
      <c r="I50" s="29">
        <f>WORKDAY(H50,16,'Выходные дни'!$A$1:$A$61)</f>
        <v>43270</v>
      </c>
      <c r="J50" s="19" t="s">
        <v>97</v>
      </c>
      <c r="K50" s="11" t="s">
        <v>98</v>
      </c>
      <c r="L50" s="18" t="s">
        <v>99</v>
      </c>
    </row>
  </sheetData>
  <autoFilter ref="A3:L50"/>
  <mergeCells count="1">
    <mergeCell ref="A1:L1"/>
  </mergeCells>
  <phoneticPr fontId="1" type="noConversion"/>
  <hyperlinks>
    <hyperlink ref="L5" r:id="rId1"/>
    <hyperlink ref="L6" r:id="rId2"/>
    <hyperlink ref="L7" r:id="rId3"/>
    <hyperlink ref="L8" r:id="rId4"/>
    <hyperlink ref="L33" r:id="rId5"/>
    <hyperlink ref="L34" r:id="rId6"/>
    <hyperlink ref="L35" r:id="rId7"/>
    <hyperlink ref="L36" r:id="rId8"/>
    <hyperlink ref="L37" r:id="rId9"/>
    <hyperlink ref="L38" r:id="rId10"/>
    <hyperlink ref="L39" r:id="rId11"/>
    <hyperlink ref="L40" r:id="rId12"/>
    <hyperlink ref="L41" r:id="rId13"/>
    <hyperlink ref="L42" r:id="rId14"/>
    <hyperlink ref="L18" r:id="rId15" display="MALJAVKA_AJU@vsw.ru"/>
    <hyperlink ref="L19" r:id="rId16" display="MALJAVKA_AJU@vsw.ru"/>
    <hyperlink ref="L20" r:id="rId17" display="MALJAVKA_AJU@vsw.ru"/>
    <hyperlink ref="L21" r:id="rId18" display="MALJAVKA_AJU@vsw.ru"/>
    <hyperlink ref="L22" r:id="rId19" display="MALJAVKA_AJU@vsw.ru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43" r:id="rId30"/>
    <hyperlink ref="L44" r:id="rId31"/>
    <hyperlink ref="L45" r:id="rId32"/>
    <hyperlink ref="L46" r:id="rId33"/>
    <hyperlink ref="L47" r:id="rId34"/>
    <hyperlink ref="L48" r:id="rId35"/>
    <hyperlink ref="L49:L50" r:id="rId36" display="makarova_es@vsw.ru"/>
    <hyperlink ref="L13" r:id="rId37"/>
    <hyperlink ref="L14" r:id="rId38"/>
    <hyperlink ref="L15" r:id="rId39"/>
    <hyperlink ref="L16" r:id="rId40"/>
    <hyperlink ref="L17" r:id="rId41"/>
  </hyperlinks>
  <pageMargins left="0.9055118110236221" right="0.70866141732283472" top="0.35433070866141736" bottom="0.35433070866141736" header="0.31496062992125984" footer="0.31496062992125984"/>
  <pageSetup paperSize="9" scale="48" fitToHeight="2" orientation="landscape" r:id="rId4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opLeftCell="A14" workbookViewId="0">
      <selection activeCell="A62" sqref="A62"/>
    </sheetView>
  </sheetViews>
  <sheetFormatPr defaultRowHeight="12.75" x14ac:dyDescent="0.2"/>
  <cols>
    <col min="1" max="1" width="11" customWidth="1"/>
  </cols>
  <sheetData>
    <row r="1" spans="1:1" x14ac:dyDescent="0.2">
      <c r="A1" s="28">
        <v>43101</v>
      </c>
    </row>
    <row r="2" spans="1:1" x14ac:dyDescent="0.2">
      <c r="A2" s="28">
        <v>43102</v>
      </c>
    </row>
    <row r="3" spans="1:1" x14ac:dyDescent="0.2">
      <c r="A3" s="28">
        <v>43103</v>
      </c>
    </row>
    <row r="4" spans="1:1" x14ac:dyDescent="0.2">
      <c r="A4" s="28">
        <v>43104</v>
      </c>
    </row>
    <row r="5" spans="1:1" x14ac:dyDescent="0.2">
      <c r="A5" s="28">
        <v>43105</v>
      </c>
    </row>
    <row r="6" spans="1:1" x14ac:dyDescent="0.2">
      <c r="A6" s="28">
        <v>43106</v>
      </c>
    </row>
    <row r="7" spans="1:1" x14ac:dyDescent="0.2">
      <c r="A7" s="28">
        <v>43107</v>
      </c>
    </row>
    <row r="8" spans="1:1" x14ac:dyDescent="0.2">
      <c r="A8" s="28">
        <v>43108</v>
      </c>
    </row>
    <row r="9" spans="1:1" x14ac:dyDescent="0.2">
      <c r="A9" s="28">
        <v>43113</v>
      </c>
    </row>
    <row r="10" spans="1:1" x14ac:dyDescent="0.2">
      <c r="A10" s="28">
        <v>43114</v>
      </c>
    </row>
    <row r="11" spans="1:1" x14ac:dyDescent="0.2">
      <c r="A11" s="28">
        <v>43120</v>
      </c>
    </row>
    <row r="12" spans="1:1" x14ac:dyDescent="0.2">
      <c r="A12" s="28">
        <v>43121</v>
      </c>
    </row>
    <row r="13" spans="1:1" x14ac:dyDescent="0.2">
      <c r="A13" s="28">
        <v>43127</v>
      </c>
    </row>
    <row r="14" spans="1:1" x14ac:dyDescent="0.2">
      <c r="A14" s="28">
        <v>43128</v>
      </c>
    </row>
    <row r="15" spans="1:1" x14ac:dyDescent="0.2">
      <c r="A15" s="28">
        <v>43134</v>
      </c>
    </row>
    <row r="16" spans="1:1" x14ac:dyDescent="0.2">
      <c r="A16" s="28">
        <v>43135</v>
      </c>
    </row>
    <row r="17" spans="1:1" x14ac:dyDescent="0.2">
      <c r="A17" s="28">
        <v>43141</v>
      </c>
    </row>
    <row r="18" spans="1:1" x14ac:dyDescent="0.2">
      <c r="A18" s="28">
        <v>43142</v>
      </c>
    </row>
    <row r="19" spans="1:1" x14ac:dyDescent="0.2">
      <c r="A19" s="28">
        <v>43148</v>
      </c>
    </row>
    <row r="20" spans="1:1" x14ac:dyDescent="0.2">
      <c r="A20" s="28">
        <v>43149</v>
      </c>
    </row>
    <row r="21" spans="1:1" x14ac:dyDescent="0.2">
      <c r="A21" s="28">
        <v>43154</v>
      </c>
    </row>
    <row r="22" spans="1:1" x14ac:dyDescent="0.2">
      <c r="A22" s="28">
        <v>43155</v>
      </c>
    </row>
    <row r="23" spans="1:1" x14ac:dyDescent="0.2">
      <c r="A23" s="28">
        <v>43156</v>
      </c>
    </row>
    <row r="24" spans="1:1" x14ac:dyDescent="0.2">
      <c r="A24" s="28">
        <v>43162</v>
      </c>
    </row>
    <row r="25" spans="1:1" x14ac:dyDescent="0.2">
      <c r="A25" s="28">
        <v>43163</v>
      </c>
    </row>
    <row r="26" spans="1:1" x14ac:dyDescent="0.2">
      <c r="A26" s="28">
        <v>43167</v>
      </c>
    </row>
    <row r="27" spans="1:1" x14ac:dyDescent="0.2">
      <c r="A27" s="28">
        <v>43168</v>
      </c>
    </row>
    <row r="28" spans="1:1" x14ac:dyDescent="0.2">
      <c r="A28" s="28">
        <v>43169</v>
      </c>
    </row>
    <row r="29" spans="1:1" x14ac:dyDescent="0.2">
      <c r="A29" s="28">
        <v>43170</v>
      </c>
    </row>
    <row r="30" spans="1:1" x14ac:dyDescent="0.2">
      <c r="A30" s="28">
        <v>43176</v>
      </c>
    </row>
    <row r="31" spans="1:1" x14ac:dyDescent="0.2">
      <c r="A31" s="28">
        <v>43177</v>
      </c>
    </row>
    <row r="32" spans="1:1" x14ac:dyDescent="0.2">
      <c r="A32" s="28">
        <v>43183</v>
      </c>
    </row>
    <row r="33" spans="1:1" x14ac:dyDescent="0.2">
      <c r="A33" s="28">
        <v>43184</v>
      </c>
    </row>
    <row r="34" spans="1:1" x14ac:dyDescent="0.2">
      <c r="A34" s="28">
        <v>43190</v>
      </c>
    </row>
    <row r="35" spans="1:1" x14ac:dyDescent="0.2">
      <c r="A35" s="28">
        <v>43191</v>
      </c>
    </row>
    <row r="36" spans="1:1" x14ac:dyDescent="0.2">
      <c r="A36" s="28">
        <v>43197</v>
      </c>
    </row>
    <row r="37" spans="1:1" x14ac:dyDescent="0.2">
      <c r="A37" s="28">
        <v>43204</v>
      </c>
    </row>
    <row r="38" spans="1:1" x14ac:dyDescent="0.2">
      <c r="A38" s="28">
        <v>43205</v>
      </c>
    </row>
    <row r="39" spans="1:1" x14ac:dyDescent="0.2">
      <c r="A39" s="28">
        <v>43211</v>
      </c>
    </row>
    <row r="40" spans="1:1" x14ac:dyDescent="0.2">
      <c r="A40" s="28">
        <v>43212</v>
      </c>
    </row>
    <row r="41" spans="1:1" x14ac:dyDescent="0.2">
      <c r="A41" s="28">
        <v>43219</v>
      </c>
    </row>
    <row r="42" spans="1:1" x14ac:dyDescent="0.2">
      <c r="A42" s="28">
        <v>43221</v>
      </c>
    </row>
    <row r="43" spans="1:1" x14ac:dyDescent="0.2">
      <c r="A43" s="28">
        <v>43222</v>
      </c>
    </row>
    <row r="44" spans="1:1" x14ac:dyDescent="0.2">
      <c r="A44" s="28">
        <v>43225</v>
      </c>
    </row>
    <row r="45" spans="1:1" x14ac:dyDescent="0.2">
      <c r="A45" s="28">
        <v>43226</v>
      </c>
    </row>
    <row r="46" spans="1:1" x14ac:dyDescent="0.2">
      <c r="A46" s="28">
        <v>43232</v>
      </c>
    </row>
    <row r="47" spans="1:1" x14ac:dyDescent="0.2">
      <c r="A47" s="28">
        <v>43233</v>
      </c>
    </row>
    <row r="48" spans="1:1" x14ac:dyDescent="0.2">
      <c r="A48" s="28">
        <v>43239</v>
      </c>
    </row>
    <row r="49" spans="1:1" x14ac:dyDescent="0.2">
      <c r="A49" s="28">
        <v>43240</v>
      </c>
    </row>
    <row r="50" spans="1:1" x14ac:dyDescent="0.2">
      <c r="A50" s="28">
        <v>43246</v>
      </c>
    </row>
    <row r="51" spans="1:1" x14ac:dyDescent="0.2">
      <c r="A51" s="28">
        <v>43247</v>
      </c>
    </row>
    <row r="52" spans="1:1" x14ac:dyDescent="0.2">
      <c r="A52" s="28">
        <v>43253</v>
      </c>
    </row>
    <row r="53" spans="1:1" x14ac:dyDescent="0.2">
      <c r="A53" s="28">
        <v>43254</v>
      </c>
    </row>
    <row r="54" spans="1:1" x14ac:dyDescent="0.2">
      <c r="A54" s="28">
        <v>43261</v>
      </c>
    </row>
    <row r="55" spans="1:1" x14ac:dyDescent="0.2">
      <c r="A55" s="28">
        <v>43262</v>
      </c>
    </row>
    <row r="56" spans="1:1" x14ac:dyDescent="0.2">
      <c r="A56" s="28">
        <v>43263</v>
      </c>
    </row>
    <row r="57" spans="1:1" x14ac:dyDescent="0.2">
      <c r="A57" s="28">
        <v>43267</v>
      </c>
    </row>
    <row r="58" spans="1:1" x14ac:dyDescent="0.2">
      <c r="A58" s="28">
        <v>43268</v>
      </c>
    </row>
    <row r="59" spans="1:1" x14ac:dyDescent="0.2">
      <c r="A59" s="28">
        <v>43274</v>
      </c>
    </row>
    <row r="60" spans="1:1" x14ac:dyDescent="0.2">
      <c r="A60" s="28">
        <v>43275</v>
      </c>
    </row>
    <row r="61" spans="1:1" x14ac:dyDescent="0.2">
      <c r="A61" s="28">
        <v>43281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ED5966-F14A-4BE9-964D-4772A2977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B1970-85D5-4059-BF62-AFE36A33E293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e86b4f3-af7f-457d-9594-a05f1006dc5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4D3105-AA7A-4110-B29F-77973BEDE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тендеров работы,услуги </vt:lpstr>
      <vt:lpstr>Выходные дни</vt:lpstr>
      <vt:lpstr>'план тендеров работы,услуги '!Область_печати</vt:lpstr>
    </vt:vector>
  </TitlesOfParts>
  <Company>vsw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SPARYSHKIN_DA</dc:creator>
  <cp:lastModifiedBy>Администратор</cp:lastModifiedBy>
  <cp:lastPrinted>2017-09-25T14:15:15Z</cp:lastPrinted>
  <dcterms:created xsi:type="dcterms:W3CDTF">2009-01-28T07:03:14Z</dcterms:created>
  <dcterms:modified xsi:type="dcterms:W3CDTF">2018-01-09T12:29:18Z</dcterms:modified>
</cp:coreProperties>
</file>